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s\mmalezija\Desktop\JN 62-2023 konzerva. restaurator radovi na  pročelju palače Milesi\Prilozi Pozivu_radovi na  pročelju palače Milesi\"/>
    </mc:Choice>
  </mc:AlternateContent>
  <xr:revisionPtr revIDLastSave="0" documentId="13_ncr:1_{946FEEB9-E8FD-4055-A3B8-9AA092DFE580}" xr6:coauthVersionLast="47" xr6:coauthVersionMax="47" xr10:uidLastSave="{00000000-0000-0000-0000-000000000000}"/>
  <bookViews>
    <workbookView xWindow="-120" yWindow="-120" windowWidth="29040" windowHeight="15840" tabRatio="933" activeTab="5" xr2:uid="{00000000-000D-0000-FFFF-FFFF00000000}"/>
  </bookViews>
  <sheets>
    <sheet name="COVER" sheetId="128" r:id="rId1"/>
    <sheet name="PONUDA DOSTAVA" sheetId="85" r:id="rId2"/>
    <sheet name="NAPOMENE" sheetId="129" r:id="rId3"/>
    <sheet name="REKAPITULACIJA" sheetId="84" r:id="rId4"/>
    <sheet name="A) PRIPREMNI RADOVI" sheetId="26" r:id="rId5"/>
    <sheet name="B) KONZERVAT. - RESTAURATORSKI" sheetId="126" r:id="rId6"/>
    <sheet name="C) ZAVRŠNI IZVJEŠTAJ" sheetId="116" r:id="rId7"/>
    <sheet name="KVADRATURE" sheetId="130" r:id="rId8"/>
  </sheets>
  <definedNames>
    <definedName name="_xlnm._FilterDatabase" localSheetId="5" hidden="1">'B) KONZERVAT. - RESTAURATORSKI'!#REF!</definedName>
    <definedName name="_ftn1" localSheetId="5">'B) KONZERVAT. - RESTAURATORSKI'!$E$26</definedName>
    <definedName name="_ftn2" localSheetId="5">'B) KONZERVAT. - RESTAURATORSKI'!#REF!</definedName>
    <definedName name="_Hlk75335607" localSheetId="5">'B) KONZERVAT. - RESTAURATORSKI'!#REF!</definedName>
    <definedName name="_xlnm.Print_Titles" localSheetId="4">'A) PRIPREMNI RADOVI'!$1:$4</definedName>
    <definedName name="_xlnm.Print_Titles" localSheetId="5">'B) KONZERVAT. - RESTAURATORSKI'!$1:$3</definedName>
    <definedName name="_xlnm.Print_Titles" localSheetId="6">'C) ZAVRŠNI IZVJEŠTAJ'!$1:$4</definedName>
    <definedName name="_xlnm.Print_Titles" localSheetId="0">COVER!$1:$2</definedName>
    <definedName name="_xlnm.Print_Titles" localSheetId="2">NAPOMENE!$1:$2</definedName>
    <definedName name="_xlnm.Print_Titles" localSheetId="1">'PONUDA DOSTAVA'!$1:$2</definedName>
    <definedName name="_xlnm.Print_Titles" localSheetId="3">REKAPITULACIJA!$1:$4</definedName>
    <definedName name="_xlnm.Print_Area" localSheetId="5">'B) KONZERVAT. - RESTAURATORSKI'!$A$1:$J$42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26" l="1"/>
  <c r="F17" i="130"/>
  <c r="F15" i="130"/>
  <c r="F13" i="130"/>
  <c r="F12" i="130"/>
  <c r="F10" i="130"/>
  <c r="F9" i="130"/>
  <c r="F8" i="130"/>
  <c r="F7" i="130"/>
  <c r="F6" i="130"/>
  <c r="F5" i="130"/>
  <c r="F4" i="130"/>
  <c r="F3" i="130"/>
  <c r="K5" i="26"/>
  <c r="K7" i="26"/>
  <c r="K9" i="26"/>
  <c r="J35" i="126"/>
  <c r="J23" i="126"/>
  <c r="J7" i="126" l="1"/>
  <c r="J9" i="126"/>
  <c r="J11" i="126"/>
  <c r="J13" i="126"/>
  <c r="J15" i="126"/>
  <c r="J17" i="126"/>
  <c r="J19" i="126"/>
  <c r="J21" i="126"/>
  <c r="J25" i="126"/>
  <c r="J29" i="126"/>
  <c r="J30" i="126"/>
  <c r="J31" i="126"/>
  <c r="J33" i="126"/>
  <c r="J37" i="126"/>
  <c r="K13" i="26"/>
  <c r="K11" i="26"/>
  <c r="F7" i="84"/>
  <c r="F6" i="84"/>
  <c r="F5" i="84"/>
  <c r="K15" i="26" l="1"/>
  <c r="G5" i="84" s="1"/>
  <c r="K5" i="116" l="1"/>
  <c r="K7" i="116" s="1"/>
  <c r="G7" i="84" s="1"/>
  <c r="J5" i="126" l="1"/>
  <c r="G6" i="84" l="1"/>
  <c r="G10" i="84" s="1"/>
  <c r="G12" i="84" s="1"/>
  <c r="D16" i="85" l="1"/>
  <c r="D17" i="85"/>
  <c r="G11" i="84"/>
</calcChain>
</file>

<file path=xl/sharedStrings.xml><?xml version="1.0" encoding="utf-8"?>
<sst xmlns="http://schemas.openxmlformats.org/spreadsheetml/2006/main" count="175" uniqueCount="140">
  <si>
    <t>Količina</t>
  </si>
  <si>
    <t>Ukupno</t>
  </si>
  <si>
    <t>Vrste radova</t>
  </si>
  <si>
    <t>St.</t>
  </si>
  <si>
    <t>Opis stavke</t>
  </si>
  <si>
    <t>Jed. mjere</t>
  </si>
  <si>
    <t>Teh. spec.</t>
  </si>
  <si>
    <t>SVEUKUPNO:</t>
  </si>
  <si>
    <t xml:space="preserve">                                                                                                                             </t>
  </si>
  <si>
    <t xml:space="preserve">Opis </t>
  </si>
  <si>
    <t>List 2.</t>
  </si>
  <si>
    <t>List 1.</t>
  </si>
  <si>
    <t>UKUPNO:</t>
  </si>
  <si>
    <t>PDV 25%:</t>
  </si>
  <si>
    <t xml:space="preserve">S poštovanjem, </t>
  </si>
  <si>
    <t xml:space="preserve">                                                                                                </t>
  </si>
  <si>
    <t>UKUPAN IZNOS RADOVA S PDV-OM:</t>
  </si>
  <si>
    <t>UKUPAN IZNOS RADOVA:</t>
  </si>
  <si>
    <t>komplet</t>
  </si>
  <si>
    <t>kom.</t>
  </si>
  <si>
    <t>PONUDITELJ:</t>
  </si>
  <si>
    <t>List 3.</t>
  </si>
  <si>
    <t>C. KONZERVATORSKO - RESTAURATORSKI ZAHVATI UKUPNO:</t>
  </si>
  <si>
    <t xml:space="preserve">A. PRIPREMNI RADOVI UKUPNO: </t>
  </si>
  <si>
    <t>1.1.1.</t>
  </si>
  <si>
    <t xml:space="preserve">NARUČITELJ: </t>
  </si>
  <si>
    <t>A. PRIPREMNI RADOVI</t>
  </si>
  <si>
    <t xml:space="preserve">Izrada i postava table sa svim potrebnim podacima o gradilištu, te građevinskim i konzervatorsko - restauratorskim zahvatima u skladu sa Zakonom o građenju i zahtjevima Ministarstva kulture RH (tabla veličine 1.0 x 1.0 m sa opisom projekta, brojem odobrenja, imenima izvoditelja radova, investitora, imenima nadzornog inženjera, odgovornim projektantima itd.). </t>
  </si>
  <si>
    <t>TRANSPORT I DEPONIRANJE OTPADA</t>
  </si>
  <si>
    <t>RADNA SKELA</t>
  </si>
  <si>
    <t>3.1.1.</t>
  </si>
  <si>
    <t>UKLANJANJE VIŠEG BIOLOŠKOG OBRAŠTAJA</t>
  </si>
  <si>
    <t xml:space="preserve">UKLANJANJE NIŽEG BIOLOŠKOG OBRAŠTAJA </t>
  </si>
  <si>
    <r>
      <t xml:space="preserve">Niže biljke (alge, mikroskopske gljive i lišajevi) neophodno je tretirati biocidnim sredstvom odgovarajuće koncentracije temeljem probnih čišćenja. Predlaže se upotreba dezinficijensa od 3 do 7 % otopine u vodi. Nakon djelovanja biocidnog sredstva biološki obraštaj se </t>
    </r>
    <r>
      <rPr>
        <sz val="9"/>
        <color rgb="FF000000"/>
        <rFont val="Calibri"/>
        <family val="2"/>
        <charset val="238"/>
      </rPr>
      <t xml:space="preserve">odstranjuje vodom. </t>
    </r>
    <r>
      <rPr>
        <sz val="9"/>
        <color rgb="FF262626"/>
        <rFont val="Calibri"/>
        <family val="2"/>
        <charset val="238"/>
      </rPr>
      <t xml:space="preserve">Postupak je neophodno provesti minimalno dva puta radi postizanja odgovarajućeg rezultata i profilaktičkog učinka. Postupak se izvodi na cjelokupnoj površini. </t>
    </r>
  </si>
  <si>
    <t xml:space="preserve">UKLANJANJE ŽELJEZNIH ELEMENATA </t>
  </si>
  <si>
    <t>Željezne elementi bez estetske, povijesne i funkcionalne vrijednosti potrebno je odstraniti iz površine jer mogu uslijed oksidacije i ekspanzije materijala uzrokovati oštećenja u obliku pukotina i napuknuća. Ukoliko se pregledom željeznih spojnica kojima su povezani kameni elementi utvrdi da su pojedine veoma korodirale te da bi mogle uzrokovati oštećenja kamenih elementa na kojima se nalaze potrebno ih je odstraniti. Željezni elementi se uklanjanju bušenjem u sami element i/ili u prostor oko njega kako bi se mogli ukloniti iz površine. Postupak je potrebno izvoditi veoma oprezno i precizno kako bi se spriječilo oštećenje okolne površine.</t>
  </si>
  <si>
    <t xml:space="preserve">UKLANJANJE NEPRIMJERENIH ZAKRPA </t>
  </si>
  <si>
    <t>Neprimjerene zakrpe izrađene cementom ili nekim drugim materijalom, neophodno je odstraniti s površine. Postupak se izvodi veoma oprezno kako bi se spriječilo oštećenje okolnih površina, upotrebom tradicionalnih klesarskih alata.</t>
  </si>
  <si>
    <t>UKLANJANJE OŠTEĆENIH I NEPRIMJERENIH SLJUBNICA</t>
  </si>
  <si>
    <t xml:space="preserve">UKLANJANJE ANORGANSKIH ONEČIŠĆENJA KEMIJSKIM METODAMA ČIŠĆENJA </t>
  </si>
  <si>
    <t xml:space="preserve">UKLANJANJE ANORGANSKIH ONEČIŠĆENJA MEHANIČKIM METODAMA ČIŠĆENJA </t>
  </si>
  <si>
    <t>ČIŠĆENJE I ZAŠTITA ŽELJEZNIH ELEMENATA</t>
  </si>
  <si>
    <t>KONSOLIDACIJA KAMENA</t>
  </si>
  <si>
    <t>Pukotine na kamenim elementima neophodno je stabilizirati injektiranjem tekuće megapoxy smole. Preporuča se Megapoxy H smola koju karakterizira postojanost, odgovarajuća tvrdoća, velika UV otpornost i stezanje u najtežim uvjetima. Smola se ubrizgava u predjelu pukotina, a višak materijala se odmah po završetku postupka detaljno uklanja kako bi se spriječilo njegovo zaostajanje na površini. Nakon sušenja ljepila prostor pukotina se ispunjava smjesom umjetnog kamena.</t>
  </si>
  <si>
    <t>REKONSTRUIRANJE OŠTEĆENJA U OBLIKU PUKOTINA I NEDOSTATAKA MATERIJALA U UMJETNOM KAMENU</t>
  </si>
  <si>
    <t>Oštećenja u obliku pukotina i manjih nedostataka materijala na kamenim elementima potrebno je rekonstruirati smjesom umjetnog kamena odgovarajućih fizikalno - kemijskih karakteristika. Oblikovne forme rekonstrukcija u mineralnoj žbuci bile bi istovjetne originalnima, a razlika između originalnih i rekonstruiranih površina bila bi decentno naglašena u nijansi između prirodnog i umjetnog kamena. Preporučena smjesa umjetnog kamena kvalificira se kao „Obojena mineralna žbuka (CR) za vanjsku i unutarnju uporabu, za obnavljanje i sanaciju kamena“ . Prethodno nanošenju smjese umjetnog kamena na površine je nužno nanijeti disperziju akrilne smole razrijeđenu u vodi, tj. otopinu K9. Smjesa umjetnog kamena nanosi se u jednom ili više slojeva ovisno o debljini sveukupne rekonstrukcije. Po potrebi, ovisno o veličini rekonstrukcije se postavlja armatura od nehrđajućeg čelika ili karbonskih vlakana. Inox šipke prema EN 10060, EN 10278, EN 20286 standardu. Certifikati nehrđajućeg čelika EN 10204/3.1, prema zahtjevu PED i AD-W. Umjetni kamen se nakon nanošenja modelira, a nakon sušenja obrađuje tradicionalnim klesarskim alatima i rašpama. Rekonstrukcije u umjetnom kamenu su podijeljene na:</t>
  </si>
  <si>
    <t>RETUŠIRANJE REKONSTRUIRANIH DIJELOVA U UMJETNOM KAMENU</t>
  </si>
  <si>
    <t xml:space="preserve">IZRADA SLJUBNICA </t>
  </si>
  <si>
    <r>
      <t>m</t>
    </r>
    <r>
      <rPr>
        <sz val="9"/>
        <color theme="1" tint="0.249977111117893"/>
        <rFont val="Calibri"/>
        <family val="2"/>
        <charset val="238"/>
      </rPr>
      <t>²</t>
    </r>
  </si>
  <si>
    <t>HIDROFOBIZACIJA KAMENA</t>
  </si>
  <si>
    <t xml:space="preserve">Porozan i vodoupojan kamen izuzetno je bitno zaštititi nanošenjem odgovarajućeg hidrofobnog sredstva. Površina na koju se nanosi hidrofobna zaštita treba biti detaljno očišćena od anorganskih i organskih onečišćenja, odgovarajuće desalinizirana i suha. Predlaže se proizvod na bazi silikonske mikroemulzije, bez organskih otapala i uljnih derivata. Mikroemulzija služi za konzervaciju i zaštitu od vlage, kao bezbojan vodoodbojan premaz, ima dugotrajno fungicidno i algicidno djelovanje. Priprema se razrjeđivanjem s vodom. Nakon nanošenja na površini kamena nastaje vodoodbojni sloj koji propušta vodenu paru. </t>
  </si>
  <si>
    <t xml:space="preserve">Troškovnik je relativno sažet.  U njemu su prema detaljno opisanim stavkama tj. smjernicama unutar konzervatorsko - restauratorskog elaborata predloženi sažeti postupci i metode koje na pojedinim dijelovima kamene plastike i zidanih struktura treba izvršiti. U kontekstu provedbe kontrole i osiguranja kakvoće radova navedenih u troškovniku izvođač je dužan pridržavati se sljedećih uputa: </t>
  </si>
  <si>
    <t>KONZERVATOR - RESTAURATOR</t>
  </si>
  <si>
    <t>1.2.1.</t>
  </si>
  <si>
    <t xml:space="preserve">1.3.1. </t>
  </si>
  <si>
    <t>1.6.1.</t>
  </si>
  <si>
    <t xml:space="preserve">1.7.1. </t>
  </si>
  <si>
    <t>Za sve radove i upotrijebljeni materijal trebaju se primijeniti Hrvatske  EU norme i tehnički propisi ili jednakovrijedno.</t>
  </si>
  <si>
    <t>Izvođenje zahvata mora odgovarati pravilima konzervatorsko – restauratorske struke i pravilima tehničke prakse u svim elementima koji nisu posebno propisani. Izvođenje radova odvija se prikazima iz tehničke dokumentacije, a ako neki dijelovi nisu dovoljno opisani određuju se upisom u građevinski dnevnik ili dnevnik rada konzervatora – restauratora te nadležnih osoba, projektanata, nadzornog inženjera ili konzervatora. Za veće odstupanje od tehničke dokumentacije izvođač mora dobiti suglasnost svih nadležnih osoba.</t>
  </si>
  <si>
    <t>O svim fazama izvođenja radova moraju biti obaviješteni projektanti i nadležni Konzervatorski odjel u Splitu.</t>
  </si>
  <si>
    <t>Cijene radova moraju obuhvatiti sve pripremne, pomoćne i dopunske radove. Sve radove koji nisu obuhvaćeni troškovnikom, a moraju se izvesti treba odobriti projektant i nadzorni inženjer ili konzervator.</t>
  </si>
  <si>
    <t>Ponuđene cijene moraju sadržavati sve troškove : materijala, alata, troškove rada, dopreme, utovara i istovara, skladištenja, ugradbe, zaštite od atmosferilija, režijske troškove, pripreme i raspremanja radilišta, usluge kooperanata, popravke možebitnih oštećenja nastalih izvođenjem radova itd.</t>
  </si>
  <si>
    <t>Izvođač je dužan radove izvoditi po ugovoru , zakonima, propisima i pravilima struke kao i tehničkim normativima i normama. Osim toga dužan je i organizirati i kontrolu izvedenih radova.</t>
  </si>
  <si>
    <t>Izvođač je dužan izvoditi radove redoslijedom kojim se osigurava kvalitetno izvođenje radova i koji je tehnički logičan, a o svemu u vezi s izvođenjem radova obavještavati nadzornog inženjera ili konzervatora.</t>
  </si>
  <si>
    <t>Ako izvođač u građevinu ugrađuje proizvode drugih dobavljača dužan je za njih pribaviti dokumente kojima se dokazuje njihova kakvoća.</t>
  </si>
  <si>
    <t>Prije početka radova nužno je da izvođač investitoru i nadzornom inženjeru predoči projekt pripremnih radova i organizacije gradilišta, projekt tehnologije izvođenja, projekt zaštite gradilišta i radova od neočekivanih djelovanja te mjere zaštite na radu svoga osoblja. Izvođač nije obavezan izraditi nacrte i proračune skela (projekt skele, upute o montaži i ateste za elemente skele)  kojima će se služiti u izvedbi.</t>
  </si>
  <si>
    <t>Za organiziranje radova, koordiniranje, rješavanje restauratorskih problema tijekom radova i elaboriranje izvedenog zahvata Izvođač mora dokazati svoju tehničku sposobnost u skladu s ovlaštenjem Ministarstva kulture za predmetne radove.</t>
  </si>
  <si>
    <t>TROŠKOVNIK ZA KONZERVATORSKO - RESTAURATORSKE ZAHVATE _PALAČA_MILESI_2023</t>
  </si>
  <si>
    <t>TROŠKOVNIK ZA KONZERVATORSKO - RESTAURATORSKE ZAHVATE</t>
  </si>
  <si>
    <t>DOPREMA I ODRŽAVANJE GRADILIŠTA</t>
  </si>
  <si>
    <t xml:space="preserve">Doprema mehanizacije, alata i materijala potrebnih za izvođenje radova. Stavka uključuje sve strojeve, sav sitni i pomoćni alat, materijal i svu opremu potrebnu za sigurno izvođenje radova. Kontinuirano održavanje čistoće radilišta za cijelo vrijeme trajanja radova. Izvoditelj je dužan čistiti radilište tijekom rada, a na kraju treba detaljno očistiti sve elemente i plohe. Po završetku izvedenih radova, ali i tijekom radova, zbog usklađivanja s drugim izvođačima ili podizvođačima, izvođač je dužan počistiti radni prostor i susjedne prostore, (ili te radove dogovoriti s drugim izvođačem na svoj trošak). </t>
  </si>
  <si>
    <t>Odvoz i deponiranje građevnog i ostalog otpada.</t>
  </si>
  <si>
    <t xml:space="preserve">Najam za vrijeme trajanja zahvata, montiranje i demontiranje radne skele i zaštitnih platformi posebno prilagođenih za izvođenje svih konzervatorsko - restauratorskih zahvata koje je potrebno izvršiti na predmetnom dijelu objekta, a navedeni su u troškovniku. Sidrenje skele izvesti u skladu s uputama nadležnog Konzervatorskog odjela. 
Skela mora biti izvedena prema svim trenutno važećim propisima zaštite na radu i hrvatskim normama. 
Skela mora biti opremljena penjalicama, zaštitnom mrežom (mash) ili sl., a u prizemnim djelovima osb pločama ili sl.  
Stavka uključuje transport skele s mjesta skladištenja do gradilišta te transport nakon demontaže.
</t>
  </si>
  <si>
    <t xml:space="preserve">2.1.1. </t>
  </si>
  <si>
    <t xml:space="preserve">Više bilje je potrebno detaljno ukloniti s površine. Biljke je potrebno tretirati herbicidnim sredstvom u predjelu korijenja, a nakon vremenskog odstojanja i sušenja biljaka odstraniti ih čupanjem. Postupak tretiranja herbicidnim sredstvom potrebno je ponoviti ukoliko se biljka nije potpuno osušila. Postupak uklanjanja biološkog raslinja je potrebno izvršiti vrlo temeljito, paralelno koristeći kemijske (herbicid) i mehaničke (fizičko uklanjanje) metode kako bi se osiguralo učinkovito suzbijanje biološkog raslinja jer u protivnom ukoliko se biljke u predjelu korijenja ne tretiraju kemijskim postupkom, u povoljnim uvjetima okoliša iznova izrastu i uzrokuju daljnja oštećenja zidanih struktura. </t>
  </si>
  <si>
    <t>2.1.2.</t>
  </si>
  <si>
    <t>2.2.1.</t>
  </si>
  <si>
    <t>2.3.1.</t>
  </si>
  <si>
    <t>2.4.1.</t>
  </si>
  <si>
    <t>Ostatke oštećenog i neprimjerenog morta potrebno je detaljno ukloniti iz prostora sljubnica kamenih elemenata tradicionalnim klesarskim alatima. Ovaj postupak je neophodno izvršiti vrlo oprezno kako bi se spriječilo oštećenje okolnih površina. Nakon uklanjanja morta sljubnice je potrebno detaljno očistiti od ostataka materijala kako bi se osiguralo odgovarajuće prianjanje novoapliciranog morta. Postupak se izvodi na cjelokupnim površinama.</t>
  </si>
  <si>
    <t>MEHANIČKO ČIŠĆENJE TJ. STANJIVANJE TAMNIH ANORGANSKIH ONEČIŠĆENJA I KAMENCA (PREDČIŠĆENJE)</t>
  </si>
  <si>
    <t>Inkrustacije na kamenu, poput tamnih kora, kalcitnih cjedina i siga, potrebno je stanjiti mehaničkim putem, tradicionalnim i pneumatskim alatima;</t>
  </si>
  <si>
    <t>Kemijski se čiste površine kamena onečišćene masnoćom, korozijom, crnim skramama i recentnom bojom. Kemijske metode čišćenja mogu se koristiti i na reljefno obrađenim i ravnim dijelovima površine te stupovlju. Sve površine nakon kemijskog čišćenja se neutraliziraju vodom. Koriste se paste i oblozi od certificiranog proizvođača. Prethodno čišćenju većih površina potrebno je izraditi probe na ograničenom dijelu površine kako bi se utvrdila učinkovitost svake pojedine metode te djelovanje na podlogu.</t>
  </si>
  <si>
    <t>2.5.1.</t>
  </si>
  <si>
    <t>2.6.1.</t>
  </si>
  <si>
    <t>2.7.1.</t>
  </si>
  <si>
    <t>Anorganske nečistoće u obliku sivih i crnih skrama, kalcitnih nakupina, ostataka betona i morta,  žbuke, curaka koji su prethodno stanjeni (stavka 2.5.1.) dočistiti metodom mikropjeskarenja koristeći agregat korund, aluminijev oksid i sl. Prije čišćenja većih površina neophodno je napraviti probu na ograničenom dijelu površine.</t>
  </si>
  <si>
    <t xml:space="preserve">Željezne elemente koje se odluči zadržati (spojnice i jedna zatega) potrebno je detaljno očistiti i zaštititi. Željezne elemente moguće je očistiti mehanički uz pomoć skalpela, visokokretajne brusilice i metode mikropjeskarenja. Također je moguća kemijska metoda čišćenja primjenom antikorozivnog sredstva. Željezne elemente nakon detaljnog čišćenja potrebno je zaštititi odgovarajućim premazom. </t>
  </si>
  <si>
    <r>
      <t>Oštećene dijelove kamene površine nakon uklanjanja skrama potrebno je konsolidirati kako bi se površina učvrstila. Vrsta konsolidanta ovisi o vrsti kamena i intenzitetu oštećenja. Preporučaju se proizvodi na bazi nano vapna. Konsolidaciju površine također je moguće izvršiti otopinom barij hidroksida (baritna voda). Baritna voda</t>
    </r>
    <r>
      <rPr>
        <vertAlign val="superscript"/>
        <sz val="9"/>
        <color rgb="FF262626"/>
        <rFont val="Calibri"/>
        <family val="2"/>
        <charset val="238"/>
      </rPr>
      <t xml:space="preserve"> </t>
    </r>
    <r>
      <rPr>
        <sz val="9"/>
        <color rgb="FF262626"/>
        <rFont val="Calibri"/>
        <family val="2"/>
        <charset val="238"/>
      </rPr>
      <t>u kemijskoj reakciji s mineralima iz kamena proizvodi netopivu mineralnu fazu koja ima sastav sličan kamenu pa ga na taj način učvršćuje.</t>
    </r>
  </si>
  <si>
    <t>STABILIZACIJA MIKROPUKOTINA NA KAMENIM ELEMENTIMA</t>
  </si>
  <si>
    <t xml:space="preserve">Rekonstruirane površine u umjetnom kamenu potrebno je tonirati kako bi se uklopile u cjelinu. 
</t>
  </si>
  <si>
    <t>Konzervatorsko - restauratorski izvještaj/elaborat sastoji se od svih prethodno opisanih stavki, pojašnjenih, obrazloženih te reinterpretiranih u formi pisane, grafičke, nacrtne i fotodokumentacije; Elaborat se predaje po završetku radova u formi color print/uvez u dva (2) primjerka te u elektronskoj formi.</t>
  </si>
  <si>
    <t>DOZVOLE I ZAKUP JAVNE POVRŠINE</t>
  </si>
  <si>
    <t>2.8.1.</t>
  </si>
  <si>
    <t>2.9.1.</t>
  </si>
  <si>
    <t>2.10.1.</t>
  </si>
  <si>
    <t>2.11.1.</t>
  </si>
  <si>
    <t>2.12.1.</t>
  </si>
  <si>
    <t>2.11.2.</t>
  </si>
  <si>
    <t>2.13.1.</t>
  </si>
  <si>
    <t>B. KONZERVATORSKO - RESTAURATORSKI ZAHVATI NA BALKONU GLAVNOG (JUŽNOG) PROČELJA</t>
  </si>
  <si>
    <t>C. KONZERVATORSKO-RESTAURATORSKI IZVJEŠTAJ/ELABORAT</t>
  </si>
  <si>
    <t>KONZERVATORSKO-RESTAURATORSKI IZVJEŠTAJI/ELABORAT</t>
  </si>
  <si>
    <t>TABLA</t>
  </si>
  <si>
    <t>A) Rekonstruiranje jednostavnih profilacija i ravnih površina manjih dimenzija</t>
  </si>
  <si>
    <t>B) Rekonstruiranje jednostavnih profilacija i ravnih površina većih dimenzija</t>
  </si>
  <si>
    <t>Sljubnice ispuniti mortom odgovarajućih fizikalno – kemijskih karakteristika. Na osnovu izrade probnih smjesa morta koje se sastoje od gašenog vapna, bijelog pročišćenog cementa, fino prosijanog mljevenog kamenog agregata (nule) i riječnog pijeska odabire se odgovarajući ton. Potom se praznine sljubnica detaljno otprašuju te premazuju disperzijom akrilne smole u vodi kako bi nova smjesa što bolje prionula unutar sljubnica kamena. Nakon ispunjavanja sljubnica višak morta se uklanja, a okolne površine ispiru vodom i spužvicama kako zaostali tragovi morta ne bi izbijelili površine.</t>
  </si>
  <si>
    <t>HRVATSKA AKADEMIJA ZNANOSTI I UMJETNOSTI</t>
  </si>
  <si>
    <t>Trg Nikole Šubića Zrinskog 11</t>
  </si>
  <si>
    <t>10 000 Zagreb</t>
  </si>
  <si>
    <t>Ishodovanje dozvola za korištenje i zakup javne površine te dozvole za ulazak teretnog vozila za dopremu i odvoz skele te ostala dokumentacija.</t>
  </si>
  <si>
    <t>C. KONZERVATORSKO - RESTAURATORSKI ELABORAT UKUPNO:</t>
  </si>
  <si>
    <t>kvadrature</t>
  </si>
  <si>
    <t>širina</t>
  </si>
  <si>
    <t>visina</t>
  </si>
  <si>
    <t>strana</t>
  </si>
  <si>
    <t>br. komada</t>
  </si>
  <si>
    <t>SUMA</t>
  </si>
  <si>
    <t>SVEUKUPNA KVADRATURA:</t>
  </si>
  <si>
    <t>RUKOHVAT</t>
  </si>
  <si>
    <t>- rubovi (prednji zadnji)</t>
  </si>
  <si>
    <t>- gornja/donja ploha</t>
  </si>
  <si>
    <t>- nosivi stupovi</t>
  </si>
  <si>
    <t>- ukrasni stupovi</t>
  </si>
  <si>
    <t>- podna ploća (gornja i donja ploha)</t>
  </si>
  <si>
    <t>- debljina podne ploće</t>
  </si>
  <si>
    <t>- konzole (prednja strana)</t>
  </si>
  <si>
    <t>- konzole (bočne strane)</t>
  </si>
  <si>
    <t>- dio pročelja u razini sa konzolama</t>
  </si>
  <si>
    <t>2.14.1.</t>
  </si>
  <si>
    <t>POPRAVAK I IZMJENA STOLARIJE</t>
  </si>
  <si>
    <t>Dotrajalu stolariju izvesti prema uzoru na izvornu. Boja stolarije mora biti jedinstvena prema ostaloj na pročeljima palače. Ton nove ili restaurirane stolarije određuje nadležni konzervator prema unaprijed pripremljenim prijedlozima ili uzorcima izvorne boje.</t>
  </si>
  <si>
    <t>Prilog 5.</t>
  </si>
  <si>
    <t>______________________________________________________</t>
  </si>
  <si>
    <t>(potpis ovlaštene osobe za zastupanje gospodarskog subjekta)</t>
  </si>
  <si>
    <t>Rok valjanosti ponude: 30 dana</t>
  </si>
  <si>
    <t>Rok izvršenja radova:  do 31.10.2023.</t>
  </si>
  <si>
    <t>p</t>
  </si>
  <si>
    <r>
      <rPr>
        <sz val="10"/>
        <rFont val="Calibri"/>
        <family val="2"/>
        <charset val="238"/>
      </rPr>
      <t xml:space="preserve"> Prilog 5.</t>
    </r>
    <r>
      <rPr>
        <b/>
        <sz val="10"/>
        <rFont val="Calibri"/>
        <family val="2"/>
        <charset val="238"/>
      </rPr>
      <t xml:space="preserve">TROŠKOVNIK ZA KONZERVATORSKO - RESTAURATORSKE ZAHVATE NA ELEMENTIMA GLAVNOG (JUŽNOG) PROČELJA PALAČE MILESI (BALKON S BALUSTRADOM I KONZOLAMA) TE OŠTEĆENOJ STOLARIJI </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</si>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</sst>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n_-;\-* #,##0.00\ _k_n_-;_-* &quot;-&quot;??\ _k_n_-;_-@_-"/>
    <numFmt numFmtId="165" formatCode="_-* #,##0.00\ [$kn-41A]_-;\-* #,##0.00\ [$kn-41A]_-;_-* &quot;-&quot;??\ [$kn-41A]_-;_-@_-"/>
    <numFmt numFmtId="166" formatCode="_-* #,##0.00\ [$€-1]_-;\-* #,##0.00\ [$€-1]_-;_-* &quot;-&quot;??\ [$€-1]_-;_-@_-"/>
  </numFmts>
  <fonts count="70" x14ac:knownFonts="1">
    <font>
      <sz val="10"/>
      <name val="Arial"/>
      <charset val="238"/>
    </font>
    <font>
      <sz val="11"/>
      <color theme="1"/>
      <name val="Calibri"/>
      <family val="2"/>
      <charset val="238"/>
      <scheme val="minor"/>
    </font>
    <font>
      <sz val="10"/>
      <name val="Arial"/>
      <family val="2"/>
      <charset val="238"/>
    </font>
    <font>
      <sz val="10"/>
      <name val="Arial Narrow"/>
      <family val="2"/>
      <charset val="238"/>
    </font>
    <font>
      <sz val="8"/>
      <name val="Arial Narrow"/>
      <family val="2"/>
      <charset val="238"/>
    </font>
    <font>
      <sz val="9"/>
      <color indexed="63"/>
      <name val="Calibri"/>
      <family val="2"/>
      <charset val="238"/>
    </font>
    <font>
      <b/>
      <sz val="11"/>
      <color theme="0"/>
      <name val="Calibri"/>
      <family val="2"/>
      <charset val="238"/>
      <scheme val="minor"/>
    </font>
    <font>
      <b/>
      <sz val="11"/>
      <color rgb="FF3F3F3F"/>
      <name val="Calibri"/>
      <family val="2"/>
      <charset val="238"/>
      <scheme val="minor"/>
    </font>
    <font>
      <sz val="10"/>
      <color indexed="23"/>
      <name val="Calibri"/>
      <family val="2"/>
      <charset val="238"/>
      <scheme val="minor"/>
    </font>
    <font>
      <sz val="10"/>
      <name val="Calibri"/>
      <family val="2"/>
      <charset val="238"/>
      <scheme val="minor"/>
    </font>
    <font>
      <sz val="9"/>
      <color theme="1" tint="0.249977111117893"/>
      <name val="Calibri"/>
      <family val="2"/>
      <charset val="238"/>
      <scheme val="minor"/>
    </font>
    <font>
      <sz val="10"/>
      <color theme="1" tint="0.249977111117893"/>
      <name val="Arial Narrow"/>
      <family val="2"/>
      <charset val="238"/>
    </font>
    <font>
      <sz val="9"/>
      <color theme="1" tint="0.34998626667073579"/>
      <name val="Calibri"/>
      <family val="2"/>
      <charset val="238"/>
      <scheme val="minor"/>
    </font>
    <font>
      <sz val="10"/>
      <color theme="1" tint="0.34998626667073579"/>
      <name val="Arial Narrow"/>
      <family val="2"/>
      <charset val="238"/>
    </font>
    <font>
      <sz val="8"/>
      <color theme="1" tint="0.34998626667073579"/>
      <name val="Arial Narrow"/>
      <family val="2"/>
      <charset val="238"/>
    </font>
    <font>
      <b/>
      <sz val="10"/>
      <color theme="0"/>
      <name val="Calibri"/>
      <family val="2"/>
      <charset val="238"/>
      <scheme val="minor"/>
    </font>
    <font>
      <sz val="10"/>
      <color theme="1" tint="0.34998626667073579"/>
      <name val="Calibri"/>
      <family val="2"/>
      <charset val="238"/>
      <scheme val="minor"/>
    </font>
    <font>
      <sz val="7"/>
      <color theme="1" tint="0.249977111117893"/>
      <name val="Calibri"/>
      <family val="2"/>
      <charset val="238"/>
      <scheme val="minor"/>
    </font>
    <font>
      <b/>
      <sz val="10"/>
      <name val="Calibri"/>
      <family val="2"/>
      <charset val="238"/>
      <scheme val="minor"/>
    </font>
    <font>
      <sz val="8"/>
      <name val="Calibri"/>
      <family val="2"/>
      <charset val="238"/>
      <scheme val="minor"/>
    </font>
    <font>
      <sz val="8"/>
      <color indexed="23"/>
      <name val="Calibri"/>
      <family val="2"/>
      <charset val="238"/>
      <scheme val="minor"/>
    </font>
    <font>
      <sz val="8"/>
      <color theme="1" tint="0.249977111117893"/>
      <name val="Calibri"/>
      <family val="2"/>
      <charset val="238"/>
      <scheme val="minor"/>
    </font>
    <font>
      <b/>
      <sz val="8"/>
      <color theme="0"/>
      <name val="Calibri"/>
      <family val="2"/>
      <charset val="238"/>
      <scheme val="minor"/>
    </font>
    <font>
      <b/>
      <sz val="10"/>
      <color theme="1" tint="0.249977111117893"/>
      <name val="Calibri"/>
      <family val="2"/>
      <charset val="238"/>
      <scheme val="minor"/>
    </font>
    <font>
      <b/>
      <sz val="11"/>
      <color theme="1" tint="0.249977111117893"/>
      <name val="Calibri"/>
      <family val="2"/>
      <charset val="238"/>
      <scheme val="minor"/>
    </font>
    <font>
      <b/>
      <sz val="8"/>
      <color theme="1" tint="0.249977111117893"/>
      <name val="Calibri"/>
      <family val="2"/>
      <charset val="238"/>
      <scheme val="minor"/>
    </font>
    <font>
      <sz val="9"/>
      <color rgb="FFFF0000"/>
      <name val="Calibri"/>
      <family val="2"/>
      <charset val="238"/>
      <scheme val="minor"/>
    </font>
    <font>
      <b/>
      <sz val="11"/>
      <color theme="1" tint="0.14999847407452621"/>
      <name val="Calibri"/>
      <family val="2"/>
      <charset val="238"/>
      <scheme val="minor"/>
    </font>
    <font>
      <b/>
      <sz val="8"/>
      <color theme="1" tint="0.14999847407452621"/>
      <name val="Calibri"/>
      <family val="2"/>
      <charset val="238"/>
      <scheme val="minor"/>
    </font>
    <font>
      <b/>
      <sz val="10"/>
      <color theme="1" tint="0.14999847407452621"/>
      <name val="Calibri"/>
      <family val="2"/>
      <charset val="238"/>
      <scheme val="minor"/>
    </font>
    <font>
      <sz val="10"/>
      <color theme="1" tint="0.249977111117893"/>
      <name val="Calibri"/>
      <family val="2"/>
      <charset val="238"/>
      <scheme val="minor"/>
    </font>
    <font>
      <i/>
      <sz val="9"/>
      <color theme="1" tint="0.249977111117893"/>
      <name val="Calibri"/>
      <family val="2"/>
      <charset val="238"/>
      <scheme val="minor"/>
    </font>
    <font>
      <i/>
      <sz val="10"/>
      <color theme="1" tint="0.249977111117893"/>
      <name val="Calibri"/>
      <family val="2"/>
      <charset val="238"/>
      <scheme val="minor"/>
    </font>
    <font>
      <i/>
      <sz val="7"/>
      <color theme="1" tint="0.249977111117893"/>
      <name val="Calibri"/>
      <family val="2"/>
      <charset val="238"/>
      <scheme val="minor"/>
    </font>
    <font>
      <b/>
      <sz val="8"/>
      <name val="Calibri"/>
      <family val="2"/>
      <charset val="238"/>
      <scheme val="minor"/>
    </font>
    <font>
      <i/>
      <sz val="10"/>
      <color indexed="23"/>
      <name val="Calibri"/>
      <family val="2"/>
      <charset val="238"/>
      <scheme val="minor"/>
    </font>
    <font>
      <sz val="11"/>
      <name val="Calibri"/>
      <family val="2"/>
      <charset val="238"/>
      <scheme val="minor"/>
    </font>
    <font>
      <b/>
      <sz val="11"/>
      <name val="Calibri"/>
      <family val="2"/>
      <charset val="238"/>
      <scheme val="minor"/>
    </font>
    <font>
      <sz val="11"/>
      <color theme="1" tint="0.249977111117893"/>
      <name val="Calibri"/>
      <family val="2"/>
      <charset val="238"/>
      <scheme val="minor"/>
    </font>
    <font>
      <b/>
      <sz val="9"/>
      <color theme="1" tint="0.249977111117893"/>
      <name val="Calibri"/>
      <family val="2"/>
      <charset val="238"/>
      <scheme val="minor"/>
    </font>
    <font>
      <b/>
      <sz val="9"/>
      <color theme="1" tint="0.34998626667073579"/>
      <name val="Calibri"/>
      <family val="2"/>
      <charset val="238"/>
      <scheme val="minor"/>
    </font>
    <font>
      <sz val="9"/>
      <name val="Calibri"/>
      <family val="2"/>
      <charset val="238"/>
      <scheme val="minor"/>
    </font>
    <font>
      <b/>
      <sz val="9"/>
      <name val="Calibri"/>
      <family val="2"/>
      <charset val="238"/>
      <scheme val="minor"/>
    </font>
    <font>
      <b/>
      <sz val="9"/>
      <color theme="1" tint="0.14999847407452621"/>
      <name val="Calibri"/>
      <family val="2"/>
      <charset val="238"/>
      <scheme val="minor"/>
    </font>
    <font>
      <i/>
      <sz val="9"/>
      <name val="Calibri"/>
      <family val="2"/>
      <charset val="238"/>
      <scheme val="minor"/>
    </font>
    <font>
      <i/>
      <sz val="9"/>
      <color theme="1" tint="0.34998626667073579"/>
      <name val="Calibri"/>
      <family val="2"/>
      <charset val="238"/>
      <scheme val="minor"/>
    </font>
    <font>
      <sz val="10"/>
      <name val="Arial"/>
      <family val="2"/>
    </font>
    <font>
      <b/>
      <sz val="10"/>
      <color theme="1" tint="0.34998626667073579"/>
      <name val="Calibri"/>
      <family val="2"/>
      <charset val="238"/>
      <scheme val="minor"/>
    </font>
    <font>
      <b/>
      <sz val="10"/>
      <name val="Calibri"/>
      <family val="2"/>
      <charset val="238"/>
    </font>
    <font>
      <sz val="10"/>
      <name val="Calibri"/>
      <family val="2"/>
      <charset val="238"/>
    </font>
    <font>
      <i/>
      <sz val="10"/>
      <name val="Calibri"/>
      <family val="2"/>
      <charset val="238"/>
      <scheme val="minor"/>
    </font>
    <font>
      <sz val="9"/>
      <color indexed="23"/>
      <name val="Calibri"/>
      <family val="2"/>
      <charset val="238"/>
      <scheme val="minor"/>
    </font>
    <font>
      <sz val="9"/>
      <color theme="1" tint="0.249977111117893"/>
      <name val="Arial Narrow"/>
      <family val="2"/>
      <charset val="238"/>
    </font>
    <font>
      <sz val="10"/>
      <name val="Calibri"/>
      <family val="2"/>
      <scheme val="minor"/>
    </font>
    <font>
      <b/>
      <sz val="9"/>
      <color rgb="FF262626"/>
      <name val="Calibri"/>
      <family val="2"/>
      <charset val="238"/>
    </font>
    <font>
      <sz val="11"/>
      <name val="Calibri"/>
      <family val="2"/>
      <charset val="238"/>
    </font>
    <font>
      <sz val="9"/>
      <color rgb="FF262626"/>
      <name val="Calibri"/>
      <family val="2"/>
      <charset val="238"/>
    </font>
    <font>
      <vertAlign val="superscript"/>
      <sz val="9"/>
      <color rgb="FF262626"/>
      <name val="Calibri"/>
      <family val="2"/>
      <charset val="238"/>
    </font>
    <font>
      <b/>
      <sz val="11"/>
      <color rgb="FF000000"/>
      <name val="Calibri"/>
      <family val="2"/>
      <charset val="238"/>
    </font>
    <font>
      <b/>
      <sz val="9"/>
      <color rgb="FF000000"/>
      <name val="Calibri"/>
      <family val="2"/>
      <charset val="238"/>
    </font>
    <font>
      <sz val="9"/>
      <color rgb="FF000000"/>
      <name val="Calibri"/>
      <family val="2"/>
      <charset val="238"/>
    </font>
    <font>
      <sz val="9"/>
      <name val="Calibri"/>
      <family val="2"/>
      <charset val="238"/>
    </font>
    <font>
      <sz val="9"/>
      <color theme="1" tint="0.249977111117893"/>
      <name val="Calibri"/>
      <family val="2"/>
      <charset val="238"/>
    </font>
    <font>
      <sz val="7"/>
      <color theme="1" tint="0.34998626667073579"/>
      <name val="Calibri"/>
      <family val="2"/>
      <charset val="238"/>
      <scheme val="minor"/>
    </font>
    <font>
      <i/>
      <sz val="10"/>
      <color theme="1" tint="0.34998626667073579"/>
      <name val="Calibri"/>
      <family val="2"/>
      <charset val="238"/>
      <scheme val="minor"/>
    </font>
    <font>
      <sz val="10"/>
      <color indexed="8"/>
      <name val="Arial"/>
      <family val="2"/>
      <charset val="238"/>
    </font>
    <font>
      <i/>
      <sz val="7"/>
      <color theme="1" tint="0.34998626667073579"/>
      <name val="Calibri"/>
      <family val="2"/>
      <charset val="238"/>
      <scheme val="minor"/>
    </font>
    <font>
      <b/>
      <i/>
      <sz val="9"/>
      <color theme="1" tint="0.34998626667073579"/>
      <name val="Calibri"/>
      <family val="2"/>
      <charset val="238"/>
      <scheme val="minor"/>
    </font>
    <font>
      <b/>
      <sz val="11"/>
      <color theme="1"/>
      <name val="Calibri"/>
      <family val="2"/>
      <charset val="238"/>
      <scheme val="minor"/>
    </font>
    <font>
      <b/>
      <sz val="12"/>
      <color theme="1"/>
      <name val="Calibri"/>
      <family val="2"/>
      <charset val="238"/>
      <scheme val="minor"/>
    </font>
  </fonts>
  <fills count="9">
    <fill>
      <patternFill patternType="none"/>
    </fill>
    <fill>
      <patternFill patternType="gray125"/>
    </fill>
    <fill>
      <patternFill patternType="solid">
        <fgColor rgb="FFF2F2F2"/>
      </patternFill>
    </fill>
    <fill>
      <patternFill patternType="solid">
        <fgColor rgb="FFA5A5A5"/>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s>
  <borders count="7">
    <border>
      <left/>
      <right/>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3" borderId="1" applyNumberFormat="0" applyAlignment="0" applyProtection="0"/>
    <xf numFmtId="164" fontId="2" fillId="0" borderId="0" applyFont="0" applyFill="0" applyBorder="0" applyAlignment="0" applyProtection="0"/>
    <xf numFmtId="0" fontId="7" fillId="2" borderId="2" applyNumberFormat="0" applyAlignment="0" applyProtection="0"/>
    <xf numFmtId="0" fontId="46" fillId="0" borderId="0"/>
    <xf numFmtId="0" fontId="1" fillId="0" borderId="0"/>
  </cellStyleXfs>
  <cellXfs count="292">
    <xf numFmtId="0" fontId="0" fillId="0" borderId="0" xfId="0"/>
    <xf numFmtId="0" fontId="3" fillId="0" borderId="0" xfId="0" applyFont="1" applyAlignment="1">
      <alignment horizontal="left"/>
    </xf>
    <xf numFmtId="0" fontId="3" fillId="0" borderId="0" xfId="0" applyFont="1" applyAlignment="1">
      <alignment horizontal="center"/>
    </xf>
    <xf numFmtId="0" fontId="3" fillId="0" borderId="0" xfId="0" applyFont="1"/>
    <xf numFmtId="49" fontId="3" fillId="0" borderId="0" xfId="0" applyNumberFormat="1" applyFont="1" applyAlignment="1">
      <alignment horizontal="center"/>
    </xf>
    <xf numFmtId="4" fontId="3" fillId="0" borderId="0" xfId="0" applyNumberFormat="1" applyFont="1" applyAlignment="1">
      <alignment horizontal="center"/>
    </xf>
    <xf numFmtId="0" fontId="8" fillId="0" borderId="0" xfId="0" applyFont="1" applyAlignment="1">
      <alignment horizontal="center"/>
    </xf>
    <xf numFmtId="49" fontId="8" fillId="0" borderId="0" xfId="0" applyNumberFormat="1" applyFont="1" applyAlignment="1">
      <alignment horizontal="center"/>
    </xf>
    <xf numFmtId="0" fontId="9" fillId="0" borderId="0" xfId="0" applyFont="1"/>
    <xf numFmtId="49" fontId="9" fillId="0" borderId="0" xfId="0" applyNumberFormat="1" applyFont="1"/>
    <xf numFmtId="0" fontId="10" fillId="0" borderId="0" xfId="0" applyFont="1" applyAlignment="1">
      <alignment horizontal="center"/>
    </xf>
    <xf numFmtId="0" fontId="10" fillId="0" borderId="0" xfId="0" applyFont="1"/>
    <xf numFmtId="49" fontId="10" fillId="0" borderId="0" xfId="0" applyNumberFormat="1" applyFont="1" applyAlignment="1">
      <alignment horizontal="center"/>
    </xf>
    <xf numFmtId="2" fontId="4" fillId="0" borderId="0" xfId="0" applyNumberFormat="1" applyFont="1" applyAlignment="1">
      <alignment horizontal="center"/>
    </xf>
    <xf numFmtId="0" fontId="12" fillId="0" borderId="0" xfId="0" applyFont="1"/>
    <xf numFmtId="0" fontId="8" fillId="0" borderId="0" xfId="0" applyFont="1"/>
    <xf numFmtId="0" fontId="13" fillId="0" borderId="0" xfId="0" applyFont="1" applyAlignment="1">
      <alignment horizontal="center"/>
    </xf>
    <xf numFmtId="0" fontId="13" fillId="0" borderId="0" xfId="0" applyFont="1" applyAlignment="1">
      <alignment horizontal="left"/>
    </xf>
    <xf numFmtId="49" fontId="13" fillId="0" borderId="0" xfId="0" applyNumberFormat="1" applyFont="1" applyAlignment="1">
      <alignment horizontal="center"/>
    </xf>
    <xf numFmtId="2" fontId="14" fillId="0" borderId="0" xfId="0" applyNumberFormat="1" applyFont="1" applyAlignment="1">
      <alignment horizontal="center"/>
    </xf>
    <xf numFmtId="4" fontId="13" fillId="0" borderId="0" xfId="0" applyNumberFormat="1" applyFont="1" applyAlignment="1">
      <alignment horizontal="center"/>
    </xf>
    <xf numFmtId="0" fontId="13" fillId="0" borderId="0" xfId="0" applyFont="1"/>
    <xf numFmtId="0" fontId="15" fillId="0" borderId="0" xfId="1" applyFont="1" applyFill="1" applyBorder="1" applyAlignment="1"/>
    <xf numFmtId="0" fontId="16" fillId="0" borderId="0" xfId="0" applyFont="1"/>
    <xf numFmtId="0" fontId="9" fillId="0" borderId="0" xfId="0" applyFont="1" applyAlignment="1">
      <alignment vertical="top"/>
    </xf>
    <xf numFmtId="0" fontId="8" fillId="0" borderId="0" xfId="0" applyFont="1" applyAlignment="1">
      <alignment horizontal="center" vertical="top"/>
    </xf>
    <xf numFmtId="0" fontId="3" fillId="0" borderId="0" xfId="0" applyFont="1" applyAlignment="1">
      <alignment horizontal="center" vertical="top"/>
    </xf>
    <xf numFmtId="0" fontId="10" fillId="0" borderId="0" xfId="0" applyFont="1" applyAlignment="1">
      <alignment horizontal="left" vertical="top"/>
    </xf>
    <xf numFmtId="0" fontId="3" fillId="0" borderId="0" xfId="0" applyFont="1" applyAlignment="1">
      <alignment horizontal="left" vertical="top"/>
    </xf>
    <xf numFmtId="0" fontId="18" fillId="0" borderId="0" xfId="0" applyFont="1" applyAlignment="1">
      <alignment horizontal="center" vertical="top"/>
    </xf>
    <xf numFmtId="4" fontId="9" fillId="0" borderId="0" xfId="0" applyNumberFormat="1" applyFont="1" applyAlignment="1">
      <alignment vertical="top"/>
    </xf>
    <xf numFmtId="4" fontId="9" fillId="0" borderId="0" xfId="0" applyNumberFormat="1" applyFont="1" applyAlignment="1">
      <alignment horizontal="center" vertical="top"/>
    </xf>
    <xf numFmtId="4" fontId="10" fillId="0" borderId="0" xfId="0" applyNumberFormat="1" applyFont="1" applyAlignment="1">
      <alignment horizontal="right" vertical="top"/>
    </xf>
    <xf numFmtId="4" fontId="3" fillId="0" borderId="0" xfId="0" applyNumberFormat="1" applyFont="1" applyAlignment="1">
      <alignment horizontal="center" vertical="top"/>
    </xf>
    <xf numFmtId="4" fontId="8" fillId="0" borderId="0" xfId="0" applyNumberFormat="1" applyFont="1" applyAlignment="1">
      <alignment horizontal="center" vertical="top"/>
    </xf>
    <xf numFmtId="2" fontId="19" fillId="0" borderId="0" xfId="0" applyNumberFormat="1" applyFont="1" applyAlignment="1">
      <alignment horizontal="left" vertical="top"/>
    </xf>
    <xf numFmtId="2" fontId="20" fillId="0" borderId="0" xfId="0" applyNumberFormat="1" applyFont="1" applyAlignment="1">
      <alignment horizontal="left" vertical="top"/>
    </xf>
    <xf numFmtId="2" fontId="21" fillId="0" borderId="0" xfId="0" applyNumberFormat="1" applyFont="1" applyAlignment="1">
      <alignment horizontal="left" vertical="top"/>
    </xf>
    <xf numFmtId="2" fontId="4" fillId="0" borderId="0" xfId="0" applyNumberFormat="1" applyFont="1" applyAlignment="1">
      <alignment horizontal="left" vertical="top"/>
    </xf>
    <xf numFmtId="4" fontId="10" fillId="0" borderId="0" xfId="2" applyNumberFormat="1" applyFont="1" applyFill="1" applyBorder="1" applyAlignment="1">
      <alignment horizontal="right" vertical="top"/>
    </xf>
    <xf numFmtId="0" fontId="30" fillId="0" borderId="0" xfId="0" applyFont="1"/>
    <xf numFmtId="0" fontId="23" fillId="0" borderId="0" xfId="0" applyFont="1" applyAlignment="1">
      <alignment horizontal="center"/>
    </xf>
    <xf numFmtId="2" fontId="21" fillId="0" borderId="0" xfId="0" applyNumberFormat="1" applyFont="1"/>
    <xf numFmtId="0" fontId="30" fillId="0" borderId="0" xfId="0" applyFont="1" applyAlignment="1">
      <alignment horizontal="center"/>
    </xf>
    <xf numFmtId="2" fontId="21" fillId="0" borderId="0" xfId="0" applyNumberFormat="1" applyFont="1" applyAlignment="1">
      <alignment horizontal="center"/>
    </xf>
    <xf numFmtId="0" fontId="31" fillId="0" borderId="0" xfId="0" applyFont="1"/>
    <xf numFmtId="0" fontId="3" fillId="0" borderId="0" xfId="0" applyFont="1" applyAlignment="1">
      <alignment horizontal="right"/>
    </xf>
    <xf numFmtId="0" fontId="7" fillId="2" borderId="0" xfId="3" applyBorder="1"/>
    <xf numFmtId="0" fontId="32" fillId="0" borderId="0" xfId="0" applyFont="1" applyAlignment="1">
      <alignment vertical="top"/>
    </xf>
    <xf numFmtId="0" fontId="7" fillId="2" borderId="0" xfId="3" applyBorder="1" applyAlignment="1">
      <alignment horizontal="center"/>
    </xf>
    <xf numFmtId="0" fontId="7" fillId="2" borderId="0" xfId="3" applyBorder="1" applyAlignment="1">
      <alignment horizontal="right"/>
    </xf>
    <xf numFmtId="0" fontId="7" fillId="2" borderId="0" xfId="3" applyBorder="1" applyAlignment="1">
      <alignment horizontal="right" vertical="center"/>
    </xf>
    <xf numFmtId="2" fontId="7" fillId="2" borderId="0" xfId="3" applyNumberFormat="1" applyBorder="1" applyAlignment="1">
      <alignment horizontal="right"/>
    </xf>
    <xf numFmtId="2" fontId="4" fillId="0" borderId="0" xfId="0" applyNumberFormat="1" applyFont="1" applyAlignment="1">
      <alignment horizontal="right"/>
    </xf>
    <xf numFmtId="2" fontId="7" fillId="2" borderId="0" xfId="3" applyNumberFormat="1" applyBorder="1" applyAlignment="1">
      <alignment horizontal="center"/>
    </xf>
    <xf numFmtId="0" fontId="31" fillId="4" borderId="0" xfId="0" applyFont="1" applyFill="1"/>
    <xf numFmtId="14" fontId="33" fillId="4" borderId="0" xfId="0" applyNumberFormat="1" applyFont="1" applyFill="1" applyAlignment="1">
      <alignment horizontal="left"/>
    </xf>
    <xf numFmtId="0" fontId="31" fillId="4" borderId="0" xfId="0" applyFont="1" applyFill="1" applyAlignment="1">
      <alignment horizontal="center"/>
    </xf>
    <xf numFmtId="0" fontId="31" fillId="4" borderId="0" xfId="0" applyFont="1" applyFill="1" applyAlignment="1">
      <alignment horizontal="left"/>
    </xf>
    <xf numFmtId="0" fontId="32" fillId="4" borderId="0" xfId="0" quotePrefix="1" applyFont="1" applyFill="1" applyAlignment="1">
      <alignment vertical="top" wrapText="1"/>
    </xf>
    <xf numFmtId="0" fontId="24" fillId="0" borderId="0" xfId="0" applyFont="1" applyAlignment="1">
      <alignment horizontal="right" vertical="center"/>
    </xf>
    <xf numFmtId="0" fontId="8" fillId="0" borderId="0" xfId="0" applyFont="1" applyAlignment="1">
      <alignment horizontal="left"/>
    </xf>
    <xf numFmtId="4" fontId="30" fillId="0" borderId="0" xfId="0" applyNumberFormat="1" applyFont="1" applyAlignment="1">
      <alignment vertical="top"/>
    </xf>
    <xf numFmtId="4" fontId="11" fillId="0" borderId="0" xfId="0" applyNumberFormat="1" applyFont="1" applyAlignment="1">
      <alignment horizontal="center" vertical="top"/>
    </xf>
    <xf numFmtId="0" fontId="36" fillId="0" borderId="0" xfId="0" applyFont="1" applyAlignment="1">
      <alignment horizontal="center"/>
    </xf>
    <xf numFmtId="0" fontId="36" fillId="0" borderId="0" xfId="0" applyFont="1" applyAlignment="1">
      <alignment horizontal="left" vertical="top"/>
    </xf>
    <xf numFmtId="0" fontId="37" fillId="0" borderId="0" xfId="0" applyFont="1" applyAlignment="1">
      <alignment horizontal="left" vertical="top"/>
    </xf>
    <xf numFmtId="49" fontId="36" fillId="0" borderId="0" xfId="0" applyNumberFormat="1" applyFont="1" applyAlignment="1">
      <alignment horizontal="center"/>
    </xf>
    <xf numFmtId="2" fontId="36" fillId="0" borderId="0" xfId="0" applyNumberFormat="1"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center" vertical="top"/>
    </xf>
    <xf numFmtId="4" fontId="37" fillId="0" borderId="0" xfId="0" applyNumberFormat="1" applyFont="1" applyAlignment="1">
      <alignment horizontal="right" vertical="top"/>
    </xf>
    <xf numFmtId="0" fontId="36" fillId="0" borderId="0" xfId="0" applyFont="1"/>
    <xf numFmtId="49" fontId="11" fillId="0" borderId="0" xfId="0" applyNumberFormat="1" applyFont="1" applyAlignment="1">
      <alignment horizontal="center" wrapText="1"/>
    </xf>
    <xf numFmtId="0" fontId="12" fillId="0" borderId="0" xfId="0" applyFont="1" applyAlignment="1">
      <alignment wrapText="1"/>
    </xf>
    <xf numFmtId="0" fontId="10" fillId="0" borderId="0" xfId="0" applyFont="1" applyAlignment="1">
      <alignment wrapText="1"/>
    </xf>
    <xf numFmtId="0" fontId="12" fillId="0" borderId="0" xfId="0" applyFont="1" applyAlignment="1">
      <alignment horizontal="left"/>
    </xf>
    <xf numFmtId="0" fontId="39" fillId="0" borderId="0" xfId="0" applyFont="1" applyAlignment="1">
      <alignment wrapText="1"/>
    </xf>
    <xf numFmtId="0" fontId="10" fillId="0" borderId="0" xfId="0" applyFont="1" applyAlignment="1">
      <alignment horizontal="left"/>
    </xf>
    <xf numFmtId="0" fontId="40" fillId="0" borderId="0" xfId="0" applyFont="1" applyAlignment="1">
      <alignment horizontal="left"/>
    </xf>
    <xf numFmtId="0" fontId="16" fillId="0" borderId="0" xfId="0" applyFont="1" applyAlignment="1">
      <alignment horizontal="center"/>
    </xf>
    <xf numFmtId="4" fontId="16" fillId="0" borderId="0" xfId="0" applyNumberFormat="1" applyFont="1" applyAlignment="1">
      <alignment horizontal="center"/>
    </xf>
    <xf numFmtId="0" fontId="5" fillId="0" borderId="0" xfId="0" applyFont="1" applyAlignment="1">
      <alignment horizontal="left" vertical="top" wrapText="1"/>
    </xf>
    <xf numFmtId="0" fontId="7" fillId="4" borderId="0" xfId="3" applyFill="1" applyBorder="1"/>
    <xf numFmtId="0" fontId="7" fillId="4" borderId="0" xfId="3" applyFill="1" applyBorder="1" applyAlignment="1">
      <alignment horizontal="left"/>
    </xf>
    <xf numFmtId="0" fontId="7" fillId="4" borderId="0" xfId="3" applyFill="1" applyBorder="1" applyAlignment="1">
      <alignment horizontal="center"/>
    </xf>
    <xf numFmtId="0" fontId="7" fillId="4" borderId="0" xfId="3" quotePrefix="1" applyFill="1" applyBorder="1" applyAlignment="1">
      <alignment horizontal="right" vertical="center" wrapText="1"/>
    </xf>
    <xf numFmtId="0" fontId="7" fillId="4" borderId="0" xfId="3" applyFill="1" applyBorder="1" applyAlignment="1">
      <alignment vertical="top"/>
    </xf>
    <xf numFmtId="49" fontId="9" fillId="0" borderId="0" xfId="0" applyNumberFormat="1" applyFont="1" applyAlignment="1">
      <alignment vertical="top"/>
    </xf>
    <xf numFmtId="49" fontId="8" fillId="0" borderId="0" xfId="0" applyNumberFormat="1" applyFont="1" applyAlignment="1">
      <alignment horizontal="center" vertical="top"/>
    </xf>
    <xf numFmtId="49" fontId="17" fillId="0" borderId="0" xfId="0" applyNumberFormat="1" applyFont="1" applyAlignment="1">
      <alignment horizontal="left" vertical="top"/>
    </xf>
    <xf numFmtId="49" fontId="3" fillId="0" borderId="0" xfId="0" applyNumberFormat="1" applyFont="1" applyAlignment="1">
      <alignment horizontal="center" vertical="top"/>
    </xf>
    <xf numFmtId="0" fontId="41" fillId="0" borderId="0" xfId="0" applyFont="1"/>
    <xf numFmtId="0" fontId="41" fillId="0" borderId="0" xfId="0" applyFont="1" applyAlignment="1">
      <alignment wrapText="1"/>
    </xf>
    <xf numFmtId="0" fontId="42" fillId="0" borderId="0" xfId="0" applyFont="1" applyAlignment="1">
      <alignment wrapText="1"/>
    </xf>
    <xf numFmtId="0" fontId="9" fillId="0" borderId="0" xfId="0" applyFont="1" applyAlignment="1">
      <alignment horizontal="center"/>
    </xf>
    <xf numFmtId="49" fontId="9" fillId="0" borderId="0" xfId="0" applyNumberFormat="1" applyFont="1" applyAlignment="1">
      <alignment horizontal="center"/>
    </xf>
    <xf numFmtId="4" fontId="30" fillId="0" borderId="0" xfId="0" applyNumberFormat="1" applyFont="1" applyAlignment="1">
      <alignment horizontal="center" vertical="top"/>
    </xf>
    <xf numFmtId="0" fontId="43" fillId="0" borderId="0" xfId="0" applyFont="1" applyAlignment="1">
      <alignment horizontal="left" vertical="top" wrapText="1"/>
    </xf>
    <xf numFmtId="4" fontId="10" fillId="0" borderId="0" xfId="0" applyNumberFormat="1" applyFont="1" applyAlignment="1">
      <alignment horizontal="right" vertical="top" wrapText="1"/>
    </xf>
    <xf numFmtId="0" fontId="26" fillId="0" borderId="0" xfId="0" applyFont="1"/>
    <xf numFmtId="0" fontId="26" fillId="0" borderId="0" xfId="0" applyFont="1" applyAlignment="1">
      <alignment horizontal="center"/>
    </xf>
    <xf numFmtId="49" fontId="26" fillId="0" borderId="0" xfId="0" applyNumberFormat="1" applyFont="1" applyAlignment="1">
      <alignment horizontal="center"/>
    </xf>
    <xf numFmtId="0" fontId="8" fillId="0" borderId="0" xfId="0" applyFont="1" applyAlignment="1">
      <alignment horizontal="left" vertical="top"/>
    </xf>
    <xf numFmtId="0" fontId="35" fillId="0" borderId="0" xfId="0" applyFont="1" applyAlignment="1">
      <alignment horizontal="left" vertical="center"/>
    </xf>
    <xf numFmtId="49" fontId="8" fillId="0" borderId="0" xfId="0" applyNumberFormat="1" applyFont="1" applyAlignment="1">
      <alignment horizontal="left"/>
    </xf>
    <xf numFmtId="4" fontId="30" fillId="0" borderId="0" xfId="0" applyNumberFormat="1" applyFont="1" applyAlignment="1">
      <alignment horizontal="left" vertical="top"/>
    </xf>
    <xf numFmtId="49" fontId="30" fillId="0" borderId="0" xfId="0" applyNumberFormat="1" applyFont="1" applyAlignment="1">
      <alignment vertical="center"/>
    </xf>
    <xf numFmtId="49" fontId="30" fillId="0" borderId="0" xfId="0" applyNumberFormat="1" applyFont="1" applyAlignment="1">
      <alignment horizontal="center" vertical="center"/>
    </xf>
    <xf numFmtId="0" fontId="32" fillId="0" borderId="0" xfId="0" applyFont="1" applyAlignment="1">
      <alignment vertical="center"/>
    </xf>
    <xf numFmtId="4" fontId="7" fillId="4" borderId="0" xfId="3" applyNumberFormat="1" applyFill="1" applyBorder="1" applyAlignment="1">
      <alignment vertical="center"/>
    </xf>
    <xf numFmtId="4" fontId="7" fillId="2" borderId="0" xfId="3" applyNumberFormat="1" applyBorder="1" applyAlignment="1">
      <alignment horizontal="right" vertical="center"/>
    </xf>
    <xf numFmtId="4" fontId="7" fillId="0" borderId="0" xfId="3" applyNumberFormat="1" applyFill="1" applyBorder="1" applyAlignment="1">
      <alignment vertical="center"/>
    </xf>
    <xf numFmtId="49" fontId="3" fillId="0" borderId="0" xfId="0" applyNumberFormat="1" applyFont="1" applyAlignment="1">
      <alignment horizontal="center" vertical="center"/>
    </xf>
    <xf numFmtId="0" fontId="44" fillId="0" borderId="0" xfId="0" applyFont="1" applyAlignment="1">
      <alignment wrapText="1"/>
    </xf>
    <xf numFmtId="0" fontId="45" fillId="0" borderId="0" xfId="0" applyFont="1" applyAlignment="1">
      <alignment wrapText="1"/>
    </xf>
    <xf numFmtId="165" fontId="7" fillId="0" borderId="0" xfId="3" applyNumberFormat="1" applyFill="1" applyBorder="1" applyAlignment="1">
      <alignment vertical="center"/>
    </xf>
    <xf numFmtId="0" fontId="6" fillId="3" borderId="0" xfId="1" applyBorder="1"/>
    <xf numFmtId="0" fontId="6" fillId="0" borderId="0" xfId="1" applyFill="1" applyBorder="1"/>
    <xf numFmtId="0" fontId="8" fillId="0" borderId="0" xfId="4" applyFont="1"/>
    <xf numFmtId="0" fontId="12" fillId="0" borderId="0" xfId="4" applyFont="1"/>
    <xf numFmtId="0" fontId="10" fillId="0" borderId="0" xfId="4" applyFont="1"/>
    <xf numFmtId="0" fontId="13" fillId="0" borderId="0" xfId="4" applyFont="1" applyAlignment="1">
      <alignment horizontal="center"/>
    </xf>
    <xf numFmtId="0" fontId="13" fillId="0" borderId="0" xfId="4" applyFont="1" applyAlignment="1">
      <alignment horizontal="left"/>
    </xf>
    <xf numFmtId="49" fontId="13" fillId="0" borderId="0" xfId="4" applyNumberFormat="1" applyFont="1" applyAlignment="1">
      <alignment horizontal="center"/>
    </xf>
    <xf numFmtId="2" fontId="14" fillId="0" borderId="0" xfId="4" applyNumberFormat="1" applyFont="1" applyAlignment="1">
      <alignment horizontal="center"/>
    </xf>
    <xf numFmtId="4" fontId="13" fillId="0" borderId="0" xfId="4" applyNumberFormat="1" applyFont="1" applyAlignment="1">
      <alignment horizontal="center"/>
    </xf>
    <xf numFmtId="0" fontId="13" fillId="0" borderId="0" xfId="4" applyFont="1"/>
    <xf numFmtId="0" fontId="3" fillId="0" borderId="0" xfId="4" applyFont="1" applyAlignment="1">
      <alignment horizontal="center"/>
    </xf>
    <xf numFmtId="0" fontId="3" fillId="0" borderId="0" xfId="4" applyFont="1" applyAlignment="1">
      <alignment horizontal="left"/>
    </xf>
    <xf numFmtId="49" fontId="3" fillId="0" borderId="0" xfId="4" applyNumberFormat="1" applyFont="1" applyAlignment="1">
      <alignment horizontal="center"/>
    </xf>
    <xf numFmtId="2" fontId="4" fillId="0" borderId="0" xfId="4" applyNumberFormat="1" applyFont="1" applyAlignment="1">
      <alignment horizontal="center"/>
    </xf>
    <xf numFmtId="4" fontId="3" fillId="0" borderId="0" xfId="4" applyNumberFormat="1" applyFont="1" applyAlignment="1">
      <alignment horizontal="center"/>
    </xf>
    <xf numFmtId="0" fontId="3" fillId="0" borderId="0" xfId="4" applyFont="1"/>
    <xf numFmtId="0" fontId="47" fillId="0" borderId="0" xfId="0" applyFont="1" applyAlignment="1">
      <alignment horizontal="left"/>
    </xf>
    <xf numFmtId="0" fontId="16" fillId="0" borderId="0" xfId="0" applyFont="1" applyAlignment="1">
      <alignment horizontal="left"/>
    </xf>
    <xf numFmtId="0" fontId="9" fillId="0" borderId="0" xfId="0" applyFont="1" applyAlignment="1">
      <alignment wrapText="1"/>
    </xf>
    <xf numFmtId="0" fontId="18" fillId="0" borderId="0" xfId="0" applyFont="1" applyAlignment="1">
      <alignment wrapText="1"/>
    </xf>
    <xf numFmtId="165" fontId="18" fillId="0" borderId="0" xfId="0" applyNumberFormat="1" applyFont="1" applyAlignment="1">
      <alignment horizontal="right" wrapText="1"/>
    </xf>
    <xf numFmtId="2" fontId="10" fillId="0" borderId="0" xfId="0" applyNumberFormat="1" applyFont="1" applyAlignment="1">
      <alignment horizontal="left" vertical="top"/>
    </xf>
    <xf numFmtId="2" fontId="10" fillId="0" borderId="0" xfId="0" applyNumberFormat="1" applyFont="1" applyAlignment="1">
      <alignment horizontal="left" vertical="top" wrapText="1"/>
    </xf>
    <xf numFmtId="0" fontId="53" fillId="0" borderId="0" xfId="0" applyFont="1" applyAlignment="1">
      <alignment horizontal="left" vertical="top"/>
    </xf>
    <xf numFmtId="0" fontId="54" fillId="0" borderId="0" xfId="0" applyFont="1" applyAlignment="1">
      <alignment horizontal="left" vertical="top" wrapText="1"/>
    </xf>
    <xf numFmtId="0" fontId="56" fillId="0" borderId="0" xfId="0" applyFont="1" applyAlignment="1">
      <alignment horizontal="justify" vertical="center"/>
    </xf>
    <xf numFmtId="0" fontId="56" fillId="0" borderId="0" xfId="0" applyFont="1" applyAlignment="1">
      <alignment horizontal="left" vertical="top" wrapText="1"/>
    </xf>
    <xf numFmtId="0" fontId="55" fillId="0" borderId="0" xfId="0" applyFont="1" applyAlignment="1">
      <alignment horizontal="justify" vertical="center"/>
    </xf>
    <xf numFmtId="0" fontId="56" fillId="0" borderId="0" xfId="0" applyFont="1" applyAlignment="1">
      <alignment horizontal="justify" vertical="top" wrapText="1"/>
    </xf>
    <xf numFmtId="0" fontId="54" fillId="0" borderId="0" xfId="0" applyFont="1" applyAlignment="1">
      <alignment vertical="top"/>
    </xf>
    <xf numFmtId="0" fontId="41" fillId="0" borderId="0" xfId="0" applyFont="1" applyAlignment="1">
      <alignment vertical="top"/>
    </xf>
    <xf numFmtId="0" fontId="51" fillId="0" borderId="0" xfId="0" applyFont="1" applyAlignment="1">
      <alignment horizontal="center" vertical="top"/>
    </xf>
    <xf numFmtId="0" fontId="51" fillId="0" borderId="0" xfId="0" applyFont="1" applyAlignment="1">
      <alignment horizontal="left" vertical="top"/>
    </xf>
    <xf numFmtId="0" fontId="41" fillId="0" borderId="0" xfId="0" applyFont="1" applyAlignment="1">
      <alignment horizontal="center" vertical="top"/>
    </xf>
    <xf numFmtId="0" fontId="59" fillId="0" borderId="0" xfId="0" applyFont="1" applyAlignment="1">
      <alignment horizontal="justify" vertical="top"/>
    </xf>
    <xf numFmtId="0" fontId="61" fillId="0" borderId="0" xfId="0" applyFont="1" applyAlignment="1">
      <alignment horizontal="justify" vertical="top"/>
    </xf>
    <xf numFmtId="49" fontId="52" fillId="0" borderId="0" xfId="0" applyNumberFormat="1" applyFont="1" applyAlignment="1">
      <alignment horizontal="center" wrapText="1"/>
    </xf>
    <xf numFmtId="0" fontId="25" fillId="5" borderId="0" xfId="1" applyFont="1" applyFill="1" applyBorder="1" applyAlignment="1">
      <alignment horizontal="right"/>
    </xf>
    <xf numFmtId="0" fontId="25" fillId="5" borderId="0" xfId="1" applyFont="1" applyFill="1" applyBorder="1" applyAlignment="1">
      <alignment horizontal="right" vertical="center"/>
    </xf>
    <xf numFmtId="0" fontId="23" fillId="5" borderId="0" xfId="1" applyFont="1" applyFill="1" applyBorder="1" applyAlignment="1">
      <alignment horizontal="right" vertical="center"/>
    </xf>
    <xf numFmtId="2" fontId="25" fillId="5" borderId="0" xfId="1" applyNumberFormat="1" applyFont="1" applyFill="1" applyBorder="1" applyAlignment="1">
      <alignment horizontal="right" vertical="center"/>
    </xf>
    <xf numFmtId="0" fontId="24" fillId="6" borderId="0" xfId="1" applyFont="1" applyFill="1" applyBorder="1" applyAlignment="1">
      <alignment horizontal="right"/>
    </xf>
    <xf numFmtId="0" fontId="24" fillId="6" borderId="0" xfId="1" applyFont="1" applyFill="1" applyBorder="1" applyAlignment="1">
      <alignment horizontal="right" vertical="center"/>
    </xf>
    <xf numFmtId="49" fontId="24" fillId="6" borderId="0" xfId="1" applyNumberFormat="1" applyFont="1" applyFill="1" applyBorder="1" applyAlignment="1">
      <alignment horizontal="right" vertical="center"/>
    </xf>
    <xf numFmtId="2" fontId="24" fillId="6" borderId="0" xfId="1" applyNumberFormat="1" applyFont="1" applyFill="1" applyBorder="1" applyAlignment="1">
      <alignment horizontal="right"/>
    </xf>
    <xf numFmtId="0" fontId="50" fillId="0" borderId="0" xfId="0" applyFont="1" applyAlignment="1">
      <alignment vertical="top" wrapText="1"/>
    </xf>
    <xf numFmtId="0" fontId="44" fillId="0" borderId="0" xfId="0" applyFont="1" applyAlignment="1">
      <alignment vertical="top" wrapText="1"/>
    </xf>
    <xf numFmtId="0" fontId="45" fillId="0" borderId="0" xfId="0" applyFont="1" applyAlignment="1">
      <alignment vertical="top" wrapText="1"/>
    </xf>
    <xf numFmtId="0" fontId="23" fillId="6" borderId="0" xfId="1" applyFont="1" applyFill="1" applyBorder="1" applyAlignment="1">
      <alignment vertical="center"/>
    </xf>
    <xf numFmtId="0" fontId="39" fillId="6" borderId="0" xfId="1" applyFont="1" applyFill="1" applyBorder="1" applyAlignment="1">
      <alignment vertical="center"/>
    </xf>
    <xf numFmtId="0" fontId="24" fillId="6" borderId="0" xfId="1" applyFont="1" applyFill="1" applyBorder="1" applyAlignment="1">
      <alignment vertical="center"/>
    </xf>
    <xf numFmtId="0" fontId="24" fillId="6" borderId="0" xfId="1" applyFont="1" applyFill="1" applyBorder="1" applyAlignment="1">
      <alignment horizontal="left" vertical="center"/>
    </xf>
    <xf numFmtId="49" fontId="23" fillId="6" borderId="0" xfId="1" applyNumberFormat="1" applyFont="1" applyFill="1" applyBorder="1" applyAlignment="1">
      <alignment vertical="center"/>
    </xf>
    <xf numFmtId="2" fontId="25" fillId="6" borderId="0" xfId="1" applyNumberFormat="1" applyFont="1" applyFill="1" applyBorder="1" applyAlignment="1">
      <alignment horizontal="left" vertical="center"/>
    </xf>
    <xf numFmtId="4" fontId="23" fillId="6" borderId="0" xfId="1" applyNumberFormat="1" applyFont="1" applyFill="1" applyBorder="1" applyAlignment="1">
      <alignment vertical="center"/>
    </xf>
    <xf numFmtId="4" fontId="23" fillId="6" borderId="0" xfId="1" applyNumberFormat="1" applyFont="1" applyFill="1" applyBorder="1" applyAlignment="1">
      <alignment vertical="top"/>
    </xf>
    <xf numFmtId="0" fontId="25" fillId="5" borderId="0" xfId="1" applyFont="1" applyFill="1" applyBorder="1" applyAlignment="1">
      <alignment vertical="center"/>
    </xf>
    <xf numFmtId="0" fontId="39" fillId="5" borderId="0" xfId="1" applyFont="1" applyFill="1" applyBorder="1" applyAlignment="1">
      <alignment horizontal="left" vertical="center"/>
    </xf>
    <xf numFmtId="49" fontId="39" fillId="5" borderId="0" xfId="1" applyNumberFormat="1" applyFont="1" applyFill="1" applyBorder="1" applyAlignment="1">
      <alignment horizontal="center" vertical="center"/>
    </xf>
    <xf numFmtId="2" fontId="39" fillId="5" borderId="0" xfId="1" applyNumberFormat="1" applyFont="1" applyFill="1" applyBorder="1" applyAlignment="1">
      <alignment horizontal="center" vertical="center"/>
    </xf>
    <xf numFmtId="4" fontId="39" fillId="5" borderId="0" xfId="1" applyNumberFormat="1" applyFont="1" applyFill="1" applyBorder="1" applyAlignment="1">
      <alignment horizontal="center" vertical="center"/>
    </xf>
    <xf numFmtId="0" fontId="27" fillId="5" borderId="0" xfId="1" applyFont="1" applyFill="1" applyBorder="1" applyAlignment="1"/>
    <xf numFmtId="0" fontId="43" fillId="5" borderId="0" xfId="1" applyFont="1" applyFill="1" applyBorder="1" applyAlignment="1">
      <alignment vertical="top"/>
    </xf>
    <xf numFmtId="0" fontId="27" fillId="5" borderId="0" xfId="1" applyFont="1" applyFill="1" applyBorder="1" applyAlignment="1">
      <alignment vertical="top"/>
    </xf>
    <xf numFmtId="0" fontId="27" fillId="5" borderId="0" xfId="1" applyFont="1" applyFill="1" applyBorder="1" applyAlignment="1">
      <alignment horizontal="left" vertical="center"/>
    </xf>
    <xf numFmtId="49" fontId="27" fillId="5" borderId="0" xfId="1" applyNumberFormat="1" applyFont="1" applyFill="1" applyBorder="1" applyAlignment="1">
      <alignment vertical="center"/>
    </xf>
    <xf numFmtId="0" fontId="28" fillId="5" borderId="0" xfId="1" applyFont="1" applyFill="1" applyBorder="1" applyAlignment="1">
      <alignment horizontal="left" vertical="center"/>
    </xf>
    <xf numFmtId="0" fontId="27" fillId="5" borderId="0" xfId="1" applyFont="1" applyFill="1" applyBorder="1" applyAlignment="1">
      <alignment horizontal="right" vertical="center"/>
    </xf>
    <xf numFmtId="0" fontId="24" fillId="5" borderId="0" xfId="1" applyFont="1" applyFill="1" applyBorder="1" applyAlignment="1">
      <alignment horizontal="right" vertical="center"/>
    </xf>
    <xf numFmtId="4" fontId="27" fillId="5" borderId="0" xfId="1" applyNumberFormat="1" applyFont="1" applyFill="1" applyBorder="1" applyAlignment="1">
      <alignment horizontal="right" vertical="center"/>
    </xf>
    <xf numFmtId="0" fontId="42" fillId="5" borderId="0" xfId="1" applyFont="1" applyFill="1" applyBorder="1" applyAlignment="1">
      <alignment horizontal="left" vertical="center"/>
    </xf>
    <xf numFmtId="49" fontId="42" fillId="5" borderId="0" xfId="1" applyNumberFormat="1" applyFont="1" applyFill="1" applyBorder="1" applyAlignment="1">
      <alignment horizontal="center" vertical="center"/>
    </xf>
    <xf numFmtId="2" fontId="42" fillId="5" borderId="0" xfId="1" applyNumberFormat="1" applyFont="1" applyFill="1" applyBorder="1" applyAlignment="1">
      <alignment horizontal="center" vertical="center"/>
    </xf>
    <xf numFmtId="4" fontId="42" fillId="5" borderId="0" xfId="1" applyNumberFormat="1" applyFont="1" applyFill="1" applyBorder="1" applyAlignment="1">
      <alignment horizontal="center" vertical="center"/>
    </xf>
    <xf numFmtId="0" fontId="27" fillId="5" borderId="0" xfId="1" applyFont="1" applyFill="1" applyBorder="1" applyAlignment="1">
      <alignment horizontal="left" vertical="top"/>
    </xf>
    <xf numFmtId="49" fontId="27" fillId="5" borderId="0" xfId="1" applyNumberFormat="1" applyFont="1" applyFill="1" applyBorder="1" applyAlignment="1"/>
    <xf numFmtId="0" fontId="28" fillId="5" borderId="0" xfId="1" applyFont="1" applyFill="1" applyBorder="1" applyAlignment="1">
      <alignment horizontal="left" vertical="top"/>
    </xf>
    <xf numFmtId="0" fontId="27" fillId="5" borderId="0" xfId="1" applyFont="1" applyFill="1" applyBorder="1" applyAlignment="1">
      <alignment horizontal="right" vertical="top"/>
    </xf>
    <xf numFmtId="4" fontId="27" fillId="5" borderId="0" xfId="1" applyNumberFormat="1" applyFont="1" applyFill="1" applyBorder="1" applyAlignment="1">
      <alignment horizontal="right" vertical="top"/>
    </xf>
    <xf numFmtId="0" fontId="29" fillId="7" borderId="0" xfId="1" applyFont="1" applyFill="1" applyBorder="1" applyAlignment="1"/>
    <xf numFmtId="0" fontId="27" fillId="7" borderId="0" xfId="1" applyFont="1" applyFill="1" applyBorder="1" applyAlignment="1">
      <alignment vertical="center"/>
    </xf>
    <xf numFmtId="49" fontId="29" fillId="7" borderId="0" xfId="1" applyNumberFormat="1" applyFont="1" applyFill="1" applyBorder="1" applyAlignment="1"/>
    <xf numFmtId="2" fontId="28" fillId="7" borderId="0" xfId="1" applyNumberFormat="1" applyFont="1" applyFill="1" applyBorder="1" applyAlignment="1">
      <alignment horizontal="left" vertical="top"/>
    </xf>
    <xf numFmtId="4" fontId="29" fillId="7" borderId="0" xfId="1" applyNumberFormat="1" applyFont="1" applyFill="1" applyBorder="1" applyAlignment="1">
      <alignment vertical="top"/>
    </xf>
    <xf numFmtId="0" fontId="29" fillId="7" borderId="0" xfId="1" applyFont="1" applyFill="1" applyBorder="1" applyAlignment="1">
      <alignment vertical="top"/>
    </xf>
    <xf numFmtId="49" fontId="29" fillId="7" borderId="0" xfId="1" applyNumberFormat="1" applyFont="1" applyFill="1" applyBorder="1" applyAlignment="1">
      <alignment vertical="top"/>
    </xf>
    <xf numFmtId="49" fontId="27" fillId="5" borderId="0" xfId="1" applyNumberFormat="1" applyFont="1" applyFill="1" applyBorder="1" applyAlignment="1">
      <alignment vertical="top"/>
    </xf>
    <xf numFmtId="0" fontId="63" fillId="0" borderId="0" xfId="0" applyFont="1" applyAlignment="1">
      <alignment horizontal="left"/>
    </xf>
    <xf numFmtId="0" fontId="64" fillId="0" borderId="0" xfId="0" applyFont="1" applyAlignment="1">
      <alignment vertical="top" wrapText="1"/>
    </xf>
    <xf numFmtId="0" fontId="45" fillId="0" borderId="0" xfId="0" applyFont="1"/>
    <xf numFmtId="0" fontId="66" fillId="0" borderId="0" xfId="0" applyFont="1" applyAlignment="1">
      <alignment horizontal="left"/>
    </xf>
    <xf numFmtId="0" fontId="45" fillId="0" borderId="0" xfId="0" applyFont="1" applyAlignment="1">
      <alignment horizontal="center"/>
    </xf>
    <xf numFmtId="0" fontId="67" fillId="0" borderId="0" xfId="0" applyFont="1" applyAlignment="1">
      <alignment horizontal="left"/>
    </xf>
    <xf numFmtId="0" fontId="64" fillId="0" borderId="0" xfId="0" quotePrefix="1" applyFont="1" applyAlignment="1">
      <alignment horizontal="left" vertical="top" wrapText="1"/>
    </xf>
    <xf numFmtId="0" fontId="64" fillId="0" borderId="0" xfId="0" applyFont="1" applyAlignment="1">
      <alignment vertical="top"/>
    </xf>
    <xf numFmtId="0" fontId="64" fillId="0" borderId="0" xfId="0" quotePrefix="1" applyFont="1" applyAlignment="1">
      <alignment vertical="top" wrapText="1"/>
    </xf>
    <xf numFmtId="0" fontId="45" fillId="0" borderId="0" xfId="0" applyFont="1" applyAlignment="1">
      <alignment horizontal="left"/>
    </xf>
    <xf numFmtId="14" fontId="66" fillId="0" borderId="0" xfId="0" applyNumberFormat="1" applyFont="1" applyAlignment="1">
      <alignment horizontal="left"/>
    </xf>
    <xf numFmtId="0" fontId="64" fillId="0" borderId="0" xfId="0" applyFont="1"/>
    <xf numFmtId="0" fontId="64" fillId="0" borderId="0" xfId="0" applyFont="1" applyAlignment="1">
      <alignment horizontal="center"/>
    </xf>
    <xf numFmtId="0" fontId="64" fillId="0" borderId="0" xfId="0" applyFont="1" applyAlignment="1">
      <alignment horizontal="left"/>
    </xf>
    <xf numFmtId="0" fontId="64" fillId="0" borderId="0" xfId="0" applyFont="1" applyAlignment="1">
      <alignment horizontal="left" vertical="top" wrapText="1"/>
    </xf>
    <xf numFmtId="0" fontId="65" fillId="0" borderId="0" xfId="0" applyFont="1" applyAlignment="1">
      <alignment horizontal="left" vertical="top"/>
    </xf>
    <xf numFmtId="0" fontId="64" fillId="0" borderId="0" xfId="0" applyFont="1" applyAlignment="1">
      <alignment horizontal="left" vertical="top"/>
    </xf>
    <xf numFmtId="0" fontId="24" fillId="0" borderId="0" xfId="1" applyFont="1" applyFill="1" applyBorder="1" applyAlignment="1">
      <alignment horizontal="right"/>
    </xf>
    <xf numFmtId="0" fontId="25" fillId="0" borderId="0" xfId="1" applyFont="1" applyFill="1" applyBorder="1" applyAlignment="1">
      <alignment horizontal="right"/>
    </xf>
    <xf numFmtId="0" fontId="7" fillId="0" borderId="0" xfId="3" applyFill="1" applyBorder="1"/>
    <xf numFmtId="0" fontId="7" fillId="0" borderId="0" xfId="3" applyFill="1" applyBorder="1" applyAlignment="1">
      <alignment horizontal="right"/>
    </xf>
    <xf numFmtId="0" fontId="23" fillId="0" borderId="0" xfId="1" applyFont="1" applyFill="1" applyBorder="1" applyAlignment="1">
      <alignment vertical="center"/>
    </xf>
    <xf numFmtId="0" fontId="25" fillId="0" borderId="0" xfId="1" applyFont="1" applyFill="1" applyBorder="1" applyAlignment="1">
      <alignment vertical="center"/>
    </xf>
    <xf numFmtId="0" fontId="27" fillId="0" borderId="0" xfId="1" applyFont="1" applyFill="1" applyBorder="1" applyAlignment="1"/>
    <xf numFmtId="0" fontId="29" fillId="0" borderId="0" xfId="1" applyFont="1" applyFill="1" applyBorder="1" applyAlignment="1"/>
    <xf numFmtId="0" fontId="22" fillId="0" borderId="0" xfId="1" applyFont="1" applyFill="1" applyBorder="1"/>
    <xf numFmtId="4" fontId="10" fillId="0" borderId="0" xfId="0" applyNumberFormat="1" applyFont="1" applyAlignment="1">
      <alignment horizontal="center" vertical="top" wrapText="1"/>
    </xf>
    <xf numFmtId="4" fontId="10" fillId="0" borderId="0" xfId="0" applyNumberFormat="1" applyFont="1" applyAlignment="1">
      <alignment horizontal="center" vertical="top"/>
    </xf>
    <xf numFmtId="0" fontId="7" fillId="0" borderId="0" xfId="3" applyFill="1" applyBorder="1" applyAlignment="1">
      <alignment horizontal="left"/>
    </xf>
    <xf numFmtId="0" fontId="7" fillId="0" borderId="0" xfId="3" applyFill="1" applyBorder="1" applyAlignment="1">
      <alignment horizontal="center"/>
    </xf>
    <xf numFmtId="0" fontId="7" fillId="0" borderId="0" xfId="3" quotePrefix="1" applyFill="1" applyBorder="1" applyAlignment="1">
      <alignment horizontal="right" vertical="center" wrapText="1"/>
    </xf>
    <xf numFmtId="0" fontId="7" fillId="0" borderId="0" xfId="3" applyFill="1" applyBorder="1" applyAlignment="1">
      <alignment vertical="top"/>
    </xf>
    <xf numFmtId="4" fontId="7" fillId="0" borderId="0" xfId="3" applyNumberFormat="1" applyFill="1" applyBorder="1" applyAlignment="1">
      <alignment horizontal="right" vertical="center"/>
    </xf>
    <xf numFmtId="0" fontId="7" fillId="0" borderId="0" xfId="3" applyFill="1" applyBorder="1" applyAlignment="1">
      <alignment horizontal="right" vertical="center"/>
    </xf>
    <xf numFmtId="2" fontId="7" fillId="0" borderId="0" xfId="3" applyNumberFormat="1" applyFill="1" applyBorder="1" applyAlignment="1">
      <alignment horizontal="right"/>
    </xf>
    <xf numFmtId="2" fontId="7" fillId="0" borderId="0" xfId="3" applyNumberFormat="1" applyFill="1" applyBorder="1" applyAlignment="1">
      <alignment horizontal="center"/>
    </xf>
    <xf numFmtId="0" fontId="10" fillId="8" borderId="0" xfId="0" applyFont="1" applyFill="1"/>
    <xf numFmtId="0" fontId="10" fillId="8" borderId="0" xfId="0" applyFont="1" applyFill="1" applyAlignment="1">
      <alignment horizontal="left" vertical="top"/>
    </xf>
    <xf numFmtId="0" fontId="10" fillId="8" borderId="0" xfId="0" applyFont="1" applyFill="1" applyAlignment="1">
      <alignment horizontal="center"/>
    </xf>
    <xf numFmtId="49" fontId="11" fillId="8" borderId="0" xfId="0" applyNumberFormat="1" applyFont="1" applyFill="1" applyAlignment="1">
      <alignment horizontal="center" wrapText="1"/>
    </xf>
    <xf numFmtId="2" fontId="10" fillId="8" borderId="0" xfId="0" applyNumberFormat="1" applyFont="1" applyFill="1" applyAlignment="1">
      <alignment horizontal="left" vertical="top"/>
    </xf>
    <xf numFmtId="4" fontId="10" fillId="8" borderId="0" xfId="0" applyNumberFormat="1" applyFont="1" applyFill="1" applyAlignment="1">
      <alignment horizontal="center" vertical="top"/>
    </xf>
    <xf numFmtId="4" fontId="10" fillId="8" borderId="0" xfId="0" applyNumberFormat="1" applyFont="1" applyFill="1" applyAlignment="1">
      <alignment horizontal="right" vertical="top"/>
    </xf>
    <xf numFmtId="4" fontId="10" fillId="8" borderId="0" xfId="2" applyNumberFormat="1" applyFont="1" applyFill="1" applyBorder="1" applyAlignment="1">
      <alignment horizontal="right" vertical="top"/>
    </xf>
    <xf numFmtId="0" fontId="59" fillId="8" borderId="0" xfId="0" applyFont="1" applyFill="1" applyAlignment="1">
      <alignment horizontal="justify" vertical="top"/>
    </xf>
    <xf numFmtId="0" fontId="60" fillId="8" borderId="0" xfId="0" applyFont="1" applyFill="1" applyAlignment="1">
      <alignment horizontal="justify" vertical="top"/>
    </xf>
    <xf numFmtId="0" fontId="56" fillId="0" borderId="0" xfId="0" applyFont="1" applyAlignment="1">
      <alignment horizontal="justify" vertical="top"/>
    </xf>
    <xf numFmtId="0" fontId="54" fillId="0" borderId="0" xfId="0" applyFont="1" applyAlignment="1">
      <alignment vertical="top" wrapText="1"/>
    </xf>
    <xf numFmtId="0" fontId="54" fillId="0" borderId="0" xfId="0" applyFont="1" applyAlignment="1">
      <alignment horizontal="justify" vertical="top"/>
    </xf>
    <xf numFmtId="0" fontId="10" fillId="0" borderId="0" xfId="0" applyFont="1" applyAlignment="1">
      <alignment vertical="top"/>
    </xf>
    <xf numFmtId="0" fontId="10" fillId="0" borderId="0" xfId="0" applyFont="1" applyAlignment="1">
      <alignment horizontal="center" vertical="top"/>
    </xf>
    <xf numFmtId="49" fontId="52" fillId="0" borderId="0" xfId="0" applyNumberFormat="1" applyFont="1" applyAlignment="1">
      <alignment horizontal="center" vertical="top" wrapText="1"/>
    </xf>
    <xf numFmtId="0" fontId="10" fillId="0" borderId="0" xfId="0" applyFont="1" applyAlignment="1">
      <alignment vertical="top" wrapText="1"/>
    </xf>
    <xf numFmtId="0" fontId="10" fillId="0" borderId="0" xfId="0" applyFont="1" applyAlignment="1">
      <alignment horizontal="left" vertical="top" wrapText="1"/>
    </xf>
    <xf numFmtId="0" fontId="59" fillId="0" borderId="0" xfId="0" applyFont="1" applyAlignment="1">
      <alignment horizontal="justify" vertical="top" wrapText="1"/>
    </xf>
    <xf numFmtId="0" fontId="10" fillId="0" borderId="0" xfId="0" applyFont="1" applyAlignment="1">
      <alignment horizontal="center" vertical="top" wrapText="1"/>
    </xf>
    <xf numFmtId="0" fontId="61" fillId="0" borderId="0" xfId="0" applyFont="1" applyAlignment="1">
      <alignment horizontal="justify" vertical="top" wrapText="1"/>
    </xf>
    <xf numFmtId="14" fontId="10" fillId="0" borderId="0" xfId="0" applyNumberFormat="1" applyFont="1" applyAlignment="1">
      <alignment horizontal="left" vertical="top"/>
    </xf>
    <xf numFmtId="0" fontId="60" fillId="0" borderId="0" xfId="0" applyFont="1" applyAlignment="1">
      <alignment horizontal="justify" vertical="top"/>
    </xf>
    <xf numFmtId="0" fontId="58" fillId="0" borderId="0" xfId="0" applyFont="1" applyAlignment="1">
      <alignment horizontal="justify" vertical="top"/>
    </xf>
    <xf numFmtId="0" fontId="60" fillId="0" borderId="0" xfId="0" applyFont="1" applyAlignment="1">
      <alignment horizontal="justify" vertical="top" wrapText="1"/>
    </xf>
    <xf numFmtId="49" fontId="10" fillId="0" borderId="0" xfId="0" applyNumberFormat="1" applyFont="1" applyAlignment="1">
      <alignment horizontal="left" vertical="top"/>
    </xf>
    <xf numFmtId="0" fontId="39" fillId="0" borderId="0" xfId="0" applyFont="1" applyAlignment="1">
      <alignment horizontal="left" vertical="top" wrapText="1"/>
    </xf>
    <xf numFmtId="0" fontId="55" fillId="0" borderId="0" xfId="0" applyFont="1" applyAlignment="1">
      <alignment vertical="center"/>
    </xf>
    <xf numFmtId="0" fontId="56" fillId="0" borderId="0" xfId="0" applyFont="1" applyAlignment="1">
      <alignment vertical="center" wrapText="1"/>
    </xf>
    <xf numFmtId="0" fontId="34" fillId="5" borderId="0" xfId="1" applyFont="1" applyFill="1" applyBorder="1" applyAlignment="1">
      <alignment vertical="center"/>
    </xf>
    <xf numFmtId="49" fontId="42" fillId="5" borderId="0" xfId="1" applyNumberFormat="1" applyFont="1" applyFill="1" applyBorder="1" applyAlignment="1">
      <alignment horizontal="left" vertical="center"/>
    </xf>
    <xf numFmtId="0" fontId="1" fillId="0" borderId="0" xfId="5"/>
    <xf numFmtId="0" fontId="68" fillId="0" borderId="0" xfId="5" applyFont="1"/>
    <xf numFmtId="0" fontId="69" fillId="0" borderId="0" xfId="5" applyFont="1"/>
    <xf numFmtId="0" fontId="1" fillId="0" borderId="0" xfId="5" quotePrefix="1"/>
    <xf numFmtId="0" fontId="1" fillId="0" borderId="3" xfId="5" quotePrefix="1" applyBorder="1"/>
    <xf numFmtId="0" fontId="68" fillId="0" borderId="4" xfId="5" applyFont="1" applyBorder="1"/>
    <xf numFmtId="0" fontId="1" fillId="0" borderId="5" xfId="5" applyBorder="1"/>
    <xf numFmtId="0" fontId="1" fillId="0" borderId="6" xfId="5" applyBorder="1"/>
    <xf numFmtId="0" fontId="1" fillId="0" borderId="0" xfId="5" applyAlignment="1">
      <alignment horizontal="center"/>
    </xf>
    <xf numFmtId="0" fontId="1" fillId="0" borderId="3" xfId="5" applyBorder="1" applyAlignment="1">
      <alignment horizontal="center"/>
    </xf>
    <xf numFmtId="0" fontId="3" fillId="0" borderId="0" xfId="0" applyFont="1" applyAlignment="1">
      <alignment horizontal="center" vertical="center"/>
    </xf>
    <xf numFmtId="166" fontId="18" fillId="0" borderId="0" xfId="0" applyNumberFormat="1" applyFont="1" applyAlignment="1">
      <alignment horizontal="right" wrapText="1"/>
    </xf>
    <xf numFmtId="166" fontId="7" fillId="2" borderId="0" xfId="3" applyNumberFormat="1" applyBorder="1" applyAlignment="1">
      <alignment vertical="center"/>
    </xf>
    <xf numFmtId="166" fontId="7" fillId="0" borderId="0" xfId="3" applyNumberFormat="1" applyFill="1" applyBorder="1" applyAlignment="1">
      <alignment vertical="center"/>
    </xf>
    <xf numFmtId="0" fontId="0" fillId="0" borderId="0" xfId="0" applyAlignment="1">
      <alignment horizontal="left"/>
    </xf>
    <xf numFmtId="0" fontId="0" fillId="0" borderId="0" xfId="0" applyAlignment="1">
      <alignment horizontal="center"/>
    </xf>
    <xf numFmtId="2" fontId="0" fillId="0" borderId="0" xfId="0" applyNumberFormat="1" applyAlignment="1">
      <alignment horizontal="center"/>
    </xf>
    <xf numFmtId="0" fontId="6" fillId="3" borderId="0" xfId="1" applyBorder="1" applyAlignment="1">
      <alignment horizontal="left" vertical="center"/>
    </xf>
    <xf numFmtId="0" fontId="48" fillId="0" borderId="0" xfId="0" applyFont="1" applyAlignment="1">
      <alignment horizontal="left" vertical="top" wrapText="1"/>
    </xf>
    <xf numFmtId="0" fontId="50" fillId="0" borderId="0" xfId="0" applyFont="1" applyAlignment="1">
      <alignment horizontal="left" vertical="top" wrapText="1"/>
    </xf>
  </cellXfs>
  <cellStyles count="6">
    <cellStyle name="Izlaz" xfId="3" builtinId="21"/>
    <cellStyle name="Normal 2" xfId="4" xr:uid="{E135F002-3796-404E-BAEB-4851ABD24E85}"/>
    <cellStyle name="Normalno" xfId="0" builtinId="0"/>
    <cellStyle name="Normalno 2" xfId="5" xr:uid="{5FC56FB1-0CFC-47A1-84DE-273A72B0C826}"/>
    <cellStyle name="Provjera ćelije" xfId="1" builtinId="23"/>
    <cellStyle name="Zarez"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EC1B5-C005-43A7-8EA0-F3A088346A3C}">
  <sheetPr>
    <tabColor theme="0" tint="-0.499984740745262"/>
  </sheetPr>
  <dimension ref="A1:O24"/>
  <sheetViews>
    <sheetView view="pageLayout" zoomScaleNormal="85" zoomScaleSheetLayoutView="120" workbookViewId="0"/>
  </sheetViews>
  <sheetFormatPr defaultColWidth="9.140625" defaultRowHeight="20.100000000000001" customHeight="1" x14ac:dyDescent="0.25"/>
  <cols>
    <col min="1" max="1" width="4.7109375" style="128" customWidth="1"/>
    <col min="2" max="2" width="0.85546875" style="128" customWidth="1"/>
    <col min="3" max="3" width="4.140625" style="128" customWidth="1"/>
    <col min="4" max="4" width="2.28515625" style="128" customWidth="1"/>
    <col min="5" max="5" width="83.28515625" style="129" customWidth="1"/>
    <col min="6" max="6" width="4.140625" style="130" customWidth="1"/>
    <col min="7" max="7" width="4.42578125" style="131" customWidth="1"/>
    <col min="8" max="8" width="4.42578125" style="132" customWidth="1"/>
    <col min="9" max="9" width="5.28515625" style="132" customWidth="1"/>
    <col min="10" max="10" width="14.28515625" style="132" customWidth="1"/>
    <col min="11" max="11" width="5.7109375" style="133" customWidth="1"/>
    <col min="12" max="12" width="1.140625" style="133" customWidth="1"/>
    <col min="13" max="13" width="2.42578125" style="133" customWidth="1"/>
    <col min="14" max="14" width="3.5703125" style="133" customWidth="1"/>
    <col min="15" max="15" width="1.5703125" style="133" customWidth="1"/>
    <col min="16" max="256" width="9.140625" style="133"/>
    <col min="257" max="257" width="4.7109375" style="133" customWidth="1"/>
    <col min="258" max="258" width="0.85546875" style="133" customWidth="1"/>
    <col min="259" max="259" width="4.140625" style="133" customWidth="1"/>
    <col min="260" max="260" width="2.28515625" style="133" customWidth="1"/>
    <col min="261" max="261" width="83.28515625" style="133" customWidth="1"/>
    <col min="262" max="262" width="4.140625" style="133" customWidth="1"/>
    <col min="263" max="264" width="4.42578125" style="133" customWidth="1"/>
    <col min="265" max="265" width="5.28515625" style="133" customWidth="1"/>
    <col min="266" max="266" width="14.28515625" style="133" customWidth="1"/>
    <col min="267" max="267" width="5.7109375" style="133" customWidth="1"/>
    <col min="268" max="268" width="1.140625" style="133" customWidth="1"/>
    <col min="269" max="269" width="2.42578125" style="133" customWidth="1"/>
    <col min="270" max="270" width="3.5703125" style="133" customWidth="1"/>
    <col min="271" max="512" width="9.140625" style="133"/>
    <col min="513" max="513" width="4.7109375" style="133" customWidth="1"/>
    <col min="514" max="514" width="0.85546875" style="133" customWidth="1"/>
    <col min="515" max="515" width="4.140625" style="133" customWidth="1"/>
    <col min="516" max="516" width="2.28515625" style="133" customWidth="1"/>
    <col min="517" max="517" width="83.28515625" style="133" customWidth="1"/>
    <col min="518" max="518" width="4.140625" style="133" customWidth="1"/>
    <col min="519" max="520" width="4.42578125" style="133" customWidth="1"/>
    <col min="521" max="521" width="5.28515625" style="133" customWidth="1"/>
    <col min="522" max="522" width="14.28515625" style="133" customWidth="1"/>
    <col min="523" max="523" width="5.7109375" style="133" customWidth="1"/>
    <col min="524" max="524" width="1.140625" style="133" customWidth="1"/>
    <col min="525" max="525" width="2.42578125" style="133" customWidth="1"/>
    <col min="526" max="526" width="3.5703125" style="133" customWidth="1"/>
    <col min="527" max="768" width="9.140625" style="133"/>
    <col min="769" max="769" width="4.7109375" style="133" customWidth="1"/>
    <col min="770" max="770" width="0.85546875" style="133" customWidth="1"/>
    <col min="771" max="771" width="4.140625" style="133" customWidth="1"/>
    <col min="772" max="772" width="2.28515625" style="133" customWidth="1"/>
    <col min="773" max="773" width="83.28515625" style="133" customWidth="1"/>
    <col min="774" max="774" width="4.140625" style="133" customWidth="1"/>
    <col min="775" max="776" width="4.42578125" style="133" customWidth="1"/>
    <col min="777" max="777" width="5.28515625" style="133" customWidth="1"/>
    <col min="778" max="778" width="14.28515625" style="133" customWidth="1"/>
    <col min="779" max="779" width="5.7109375" style="133" customWidth="1"/>
    <col min="780" max="780" width="1.140625" style="133" customWidth="1"/>
    <col min="781" max="781" width="2.42578125" style="133" customWidth="1"/>
    <col min="782" max="782" width="3.5703125" style="133" customWidth="1"/>
    <col min="783" max="1024" width="9.140625" style="133"/>
    <col min="1025" max="1025" width="4.7109375" style="133" customWidth="1"/>
    <col min="1026" max="1026" width="0.85546875" style="133" customWidth="1"/>
    <col min="1027" max="1027" width="4.140625" style="133" customWidth="1"/>
    <col min="1028" max="1028" width="2.28515625" style="133" customWidth="1"/>
    <col min="1029" max="1029" width="83.28515625" style="133" customWidth="1"/>
    <col min="1030" max="1030" width="4.140625" style="133" customWidth="1"/>
    <col min="1031" max="1032" width="4.42578125" style="133" customWidth="1"/>
    <col min="1033" max="1033" width="5.28515625" style="133" customWidth="1"/>
    <col min="1034" max="1034" width="14.28515625" style="133" customWidth="1"/>
    <col min="1035" max="1035" width="5.7109375" style="133" customWidth="1"/>
    <col min="1036" max="1036" width="1.140625" style="133" customWidth="1"/>
    <col min="1037" max="1037" width="2.42578125" style="133" customWidth="1"/>
    <col min="1038" max="1038" width="3.5703125" style="133" customWidth="1"/>
    <col min="1039" max="1280" width="9.140625" style="133"/>
    <col min="1281" max="1281" width="4.7109375" style="133" customWidth="1"/>
    <col min="1282" max="1282" width="0.85546875" style="133" customWidth="1"/>
    <col min="1283" max="1283" width="4.140625" style="133" customWidth="1"/>
    <col min="1284" max="1284" width="2.28515625" style="133" customWidth="1"/>
    <col min="1285" max="1285" width="83.28515625" style="133" customWidth="1"/>
    <col min="1286" max="1286" width="4.140625" style="133" customWidth="1"/>
    <col min="1287" max="1288" width="4.42578125" style="133" customWidth="1"/>
    <col min="1289" max="1289" width="5.28515625" style="133" customWidth="1"/>
    <col min="1290" max="1290" width="14.28515625" style="133" customWidth="1"/>
    <col min="1291" max="1291" width="5.7109375" style="133" customWidth="1"/>
    <col min="1292" max="1292" width="1.140625" style="133" customWidth="1"/>
    <col min="1293" max="1293" width="2.42578125" style="133" customWidth="1"/>
    <col min="1294" max="1294" width="3.5703125" style="133" customWidth="1"/>
    <col min="1295" max="1536" width="9.140625" style="133"/>
    <col min="1537" max="1537" width="4.7109375" style="133" customWidth="1"/>
    <col min="1538" max="1538" width="0.85546875" style="133" customWidth="1"/>
    <col min="1539" max="1539" width="4.140625" style="133" customWidth="1"/>
    <col min="1540" max="1540" width="2.28515625" style="133" customWidth="1"/>
    <col min="1541" max="1541" width="83.28515625" style="133" customWidth="1"/>
    <col min="1542" max="1542" width="4.140625" style="133" customWidth="1"/>
    <col min="1543" max="1544" width="4.42578125" style="133" customWidth="1"/>
    <col min="1545" max="1545" width="5.28515625" style="133" customWidth="1"/>
    <col min="1546" max="1546" width="14.28515625" style="133" customWidth="1"/>
    <col min="1547" max="1547" width="5.7109375" style="133" customWidth="1"/>
    <col min="1548" max="1548" width="1.140625" style="133" customWidth="1"/>
    <col min="1549" max="1549" width="2.42578125" style="133" customWidth="1"/>
    <col min="1550" max="1550" width="3.5703125" style="133" customWidth="1"/>
    <col min="1551" max="1792" width="9.140625" style="133"/>
    <col min="1793" max="1793" width="4.7109375" style="133" customWidth="1"/>
    <col min="1794" max="1794" width="0.85546875" style="133" customWidth="1"/>
    <col min="1795" max="1795" width="4.140625" style="133" customWidth="1"/>
    <col min="1796" max="1796" width="2.28515625" style="133" customWidth="1"/>
    <col min="1797" max="1797" width="83.28515625" style="133" customWidth="1"/>
    <col min="1798" max="1798" width="4.140625" style="133" customWidth="1"/>
    <col min="1799" max="1800" width="4.42578125" style="133" customWidth="1"/>
    <col min="1801" max="1801" width="5.28515625" style="133" customWidth="1"/>
    <col min="1802" max="1802" width="14.28515625" style="133" customWidth="1"/>
    <col min="1803" max="1803" width="5.7109375" style="133" customWidth="1"/>
    <col min="1804" max="1804" width="1.140625" style="133" customWidth="1"/>
    <col min="1805" max="1805" width="2.42578125" style="133" customWidth="1"/>
    <col min="1806" max="1806" width="3.5703125" style="133" customWidth="1"/>
    <col min="1807" max="2048" width="9.140625" style="133"/>
    <col min="2049" max="2049" width="4.7109375" style="133" customWidth="1"/>
    <col min="2050" max="2050" width="0.85546875" style="133" customWidth="1"/>
    <col min="2051" max="2051" width="4.140625" style="133" customWidth="1"/>
    <col min="2052" max="2052" width="2.28515625" style="133" customWidth="1"/>
    <col min="2053" max="2053" width="83.28515625" style="133" customWidth="1"/>
    <col min="2054" max="2054" width="4.140625" style="133" customWidth="1"/>
    <col min="2055" max="2056" width="4.42578125" style="133" customWidth="1"/>
    <col min="2057" max="2057" width="5.28515625" style="133" customWidth="1"/>
    <col min="2058" max="2058" width="14.28515625" style="133" customWidth="1"/>
    <col min="2059" max="2059" width="5.7109375" style="133" customWidth="1"/>
    <col min="2060" max="2060" width="1.140625" style="133" customWidth="1"/>
    <col min="2061" max="2061" width="2.42578125" style="133" customWidth="1"/>
    <col min="2062" max="2062" width="3.5703125" style="133" customWidth="1"/>
    <col min="2063" max="2304" width="9.140625" style="133"/>
    <col min="2305" max="2305" width="4.7109375" style="133" customWidth="1"/>
    <col min="2306" max="2306" width="0.85546875" style="133" customWidth="1"/>
    <col min="2307" max="2307" width="4.140625" style="133" customWidth="1"/>
    <col min="2308" max="2308" width="2.28515625" style="133" customWidth="1"/>
    <col min="2309" max="2309" width="83.28515625" style="133" customWidth="1"/>
    <col min="2310" max="2310" width="4.140625" style="133" customWidth="1"/>
    <col min="2311" max="2312" width="4.42578125" style="133" customWidth="1"/>
    <col min="2313" max="2313" width="5.28515625" style="133" customWidth="1"/>
    <col min="2314" max="2314" width="14.28515625" style="133" customWidth="1"/>
    <col min="2315" max="2315" width="5.7109375" style="133" customWidth="1"/>
    <col min="2316" max="2316" width="1.140625" style="133" customWidth="1"/>
    <col min="2317" max="2317" width="2.42578125" style="133" customWidth="1"/>
    <col min="2318" max="2318" width="3.5703125" style="133" customWidth="1"/>
    <col min="2319" max="2560" width="9.140625" style="133"/>
    <col min="2561" max="2561" width="4.7109375" style="133" customWidth="1"/>
    <col min="2562" max="2562" width="0.85546875" style="133" customWidth="1"/>
    <col min="2563" max="2563" width="4.140625" style="133" customWidth="1"/>
    <col min="2564" max="2564" width="2.28515625" style="133" customWidth="1"/>
    <col min="2565" max="2565" width="83.28515625" style="133" customWidth="1"/>
    <col min="2566" max="2566" width="4.140625" style="133" customWidth="1"/>
    <col min="2567" max="2568" width="4.42578125" style="133" customWidth="1"/>
    <col min="2569" max="2569" width="5.28515625" style="133" customWidth="1"/>
    <col min="2570" max="2570" width="14.28515625" style="133" customWidth="1"/>
    <col min="2571" max="2571" width="5.7109375" style="133" customWidth="1"/>
    <col min="2572" max="2572" width="1.140625" style="133" customWidth="1"/>
    <col min="2573" max="2573" width="2.42578125" style="133" customWidth="1"/>
    <col min="2574" max="2574" width="3.5703125" style="133" customWidth="1"/>
    <col min="2575" max="2816" width="9.140625" style="133"/>
    <col min="2817" max="2817" width="4.7109375" style="133" customWidth="1"/>
    <col min="2818" max="2818" width="0.85546875" style="133" customWidth="1"/>
    <col min="2819" max="2819" width="4.140625" style="133" customWidth="1"/>
    <col min="2820" max="2820" width="2.28515625" style="133" customWidth="1"/>
    <col min="2821" max="2821" width="83.28515625" style="133" customWidth="1"/>
    <col min="2822" max="2822" width="4.140625" style="133" customWidth="1"/>
    <col min="2823" max="2824" width="4.42578125" style="133" customWidth="1"/>
    <col min="2825" max="2825" width="5.28515625" style="133" customWidth="1"/>
    <col min="2826" max="2826" width="14.28515625" style="133" customWidth="1"/>
    <col min="2827" max="2827" width="5.7109375" style="133" customWidth="1"/>
    <col min="2828" max="2828" width="1.140625" style="133" customWidth="1"/>
    <col min="2829" max="2829" width="2.42578125" style="133" customWidth="1"/>
    <col min="2830" max="2830" width="3.5703125" style="133" customWidth="1"/>
    <col min="2831" max="3072" width="9.140625" style="133"/>
    <col min="3073" max="3073" width="4.7109375" style="133" customWidth="1"/>
    <col min="3074" max="3074" width="0.85546875" style="133" customWidth="1"/>
    <col min="3075" max="3075" width="4.140625" style="133" customWidth="1"/>
    <col min="3076" max="3076" width="2.28515625" style="133" customWidth="1"/>
    <col min="3077" max="3077" width="83.28515625" style="133" customWidth="1"/>
    <col min="3078" max="3078" width="4.140625" style="133" customWidth="1"/>
    <col min="3079" max="3080" width="4.42578125" style="133" customWidth="1"/>
    <col min="3081" max="3081" width="5.28515625" style="133" customWidth="1"/>
    <col min="3082" max="3082" width="14.28515625" style="133" customWidth="1"/>
    <col min="3083" max="3083" width="5.7109375" style="133" customWidth="1"/>
    <col min="3084" max="3084" width="1.140625" style="133" customWidth="1"/>
    <col min="3085" max="3085" width="2.42578125" style="133" customWidth="1"/>
    <col min="3086" max="3086" width="3.5703125" style="133" customWidth="1"/>
    <col min="3087" max="3328" width="9.140625" style="133"/>
    <col min="3329" max="3329" width="4.7109375" style="133" customWidth="1"/>
    <col min="3330" max="3330" width="0.85546875" style="133" customWidth="1"/>
    <col min="3331" max="3331" width="4.140625" style="133" customWidth="1"/>
    <col min="3332" max="3332" width="2.28515625" style="133" customWidth="1"/>
    <col min="3333" max="3333" width="83.28515625" style="133" customWidth="1"/>
    <col min="3334" max="3334" width="4.140625" style="133" customWidth="1"/>
    <col min="3335" max="3336" width="4.42578125" style="133" customWidth="1"/>
    <col min="3337" max="3337" width="5.28515625" style="133" customWidth="1"/>
    <col min="3338" max="3338" width="14.28515625" style="133" customWidth="1"/>
    <col min="3339" max="3339" width="5.7109375" style="133" customWidth="1"/>
    <col min="3340" max="3340" width="1.140625" style="133" customWidth="1"/>
    <col min="3341" max="3341" width="2.42578125" style="133" customWidth="1"/>
    <col min="3342" max="3342" width="3.5703125" style="133" customWidth="1"/>
    <col min="3343" max="3584" width="9.140625" style="133"/>
    <col min="3585" max="3585" width="4.7109375" style="133" customWidth="1"/>
    <col min="3586" max="3586" width="0.85546875" style="133" customWidth="1"/>
    <col min="3587" max="3587" width="4.140625" style="133" customWidth="1"/>
    <col min="3588" max="3588" width="2.28515625" style="133" customWidth="1"/>
    <col min="3589" max="3589" width="83.28515625" style="133" customWidth="1"/>
    <col min="3590" max="3590" width="4.140625" style="133" customWidth="1"/>
    <col min="3591" max="3592" width="4.42578125" style="133" customWidth="1"/>
    <col min="3593" max="3593" width="5.28515625" style="133" customWidth="1"/>
    <col min="3594" max="3594" width="14.28515625" style="133" customWidth="1"/>
    <col min="3595" max="3595" width="5.7109375" style="133" customWidth="1"/>
    <col min="3596" max="3596" width="1.140625" style="133" customWidth="1"/>
    <col min="3597" max="3597" width="2.42578125" style="133" customWidth="1"/>
    <col min="3598" max="3598" width="3.5703125" style="133" customWidth="1"/>
    <col min="3599" max="3840" width="9.140625" style="133"/>
    <col min="3841" max="3841" width="4.7109375" style="133" customWidth="1"/>
    <col min="3842" max="3842" width="0.85546875" style="133" customWidth="1"/>
    <col min="3843" max="3843" width="4.140625" style="133" customWidth="1"/>
    <col min="3844" max="3844" width="2.28515625" style="133" customWidth="1"/>
    <col min="3845" max="3845" width="83.28515625" style="133" customWidth="1"/>
    <col min="3846" max="3846" width="4.140625" style="133" customWidth="1"/>
    <col min="3847" max="3848" width="4.42578125" style="133" customWidth="1"/>
    <col min="3849" max="3849" width="5.28515625" style="133" customWidth="1"/>
    <col min="3850" max="3850" width="14.28515625" style="133" customWidth="1"/>
    <col min="3851" max="3851" width="5.7109375" style="133" customWidth="1"/>
    <col min="3852" max="3852" width="1.140625" style="133" customWidth="1"/>
    <col min="3853" max="3853" width="2.42578125" style="133" customWidth="1"/>
    <col min="3854" max="3854" width="3.5703125" style="133" customWidth="1"/>
    <col min="3855" max="4096" width="9.140625" style="133"/>
    <col min="4097" max="4097" width="4.7109375" style="133" customWidth="1"/>
    <col min="4098" max="4098" width="0.85546875" style="133" customWidth="1"/>
    <col min="4099" max="4099" width="4.140625" style="133" customWidth="1"/>
    <col min="4100" max="4100" width="2.28515625" style="133" customWidth="1"/>
    <col min="4101" max="4101" width="83.28515625" style="133" customWidth="1"/>
    <col min="4102" max="4102" width="4.140625" style="133" customWidth="1"/>
    <col min="4103" max="4104" width="4.42578125" style="133" customWidth="1"/>
    <col min="4105" max="4105" width="5.28515625" style="133" customWidth="1"/>
    <col min="4106" max="4106" width="14.28515625" style="133" customWidth="1"/>
    <col min="4107" max="4107" width="5.7109375" style="133" customWidth="1"/>
    <col min="4108" max="4108" width="1.140625" style="133" customWidth="1"/>
    <col min="4109" max="4109" width="2.42578125" style="133" customWidth="1"/>
    <col min="4110" max="4110" width="3.5703125" style="133" customWidth="1"/>
    <col min="4111" max="4352" width="9.140625" style="133"/>
    <col min="4353" max="4353" width="4.7109375" style="133" customWidth="1"/>
    <col min="4354" max="4354" width="0.85546875" style="133" customWidth="1"/>
    <col min="4355" max="4355" width="4.140625" style="133" customWidth="1"/>
    <col min="4356" max="4356" width="2.28515625" style="133" customWidth="1"/>
    <col min="4357" max="4357" width="83.28515625" style="133" customWidth="1"/>
    <col min="4358" max="4358" width="4.140625" style="133" customWidth="1"/>
    <col min="4359" max="4360" width="4.42578125" style="133" customWidth="1"/>
    <col min="4361" max="4361" width="5.28515625" style="133" customWidth="1"/>
    <col min="4362" max="4362" width="14.28515625" style="133" customWidth="1"/>
    <col min="4363" max="4363" width="5.7109375" style="133" customWidth="1"/>
    <col min="4364" max="4364" width="1.140625" style="133" customWidth="1"/>
    <col min="4365" max="4365" width="2.42578125" style="133" customWidth="1"/>
    <col min="4366" max="4366" width="3.5703125" style="133" customWidth="1"/>
    <col min="4367" max="4608" width="9.140625" style="133"/>
    <col min="4609" max="4609" width="4.7109375" style="133" customWidth="1"/>
    <col min="4610" max="4610" width="0.85546875" style="133" customWidth="1"/>
    <col min="4611" max="4611" width="4.140625" style="133" customWidth="1"/>
    <col min="4612" max="4612" width="2.28515625" style="133" customWidth="1"/>
    <col min="4613" max="4613" width="83.28515625" style="133" customWidth="1"/>
    <col min="4614" max="4614" width="4.140625" style="133" customWidth="1"/>
    <col min="4615" max="4616" width="4.42578125" style="133" customWidth="1"/>
    <col min="4617" max="4617" width="5.28515625" style="133" customWidth="1"/>
    <col min="4618" max="4618" width="14.28515625" style="133" customWidth="1"/>
    <col min="4619" max="4619" width="5.7109375" style="133" customWidth="1"/>
    <col min="4620" max="4620" width="1.140625" style="133" customWidth="1"/>
    <col min="4621" max="4621" width="2.42578125" style="133" customWidth="1"/>
    <col min="4622" max="4622" width="3.5703125" style="133" customWidth="1"/>
    <col min="4623" max="4864" width="9.140625" style="133"/>
    <col min="4865" max="4865" width="4.7109375" style="133" customWidth="1"/>
    <col min="4866" max="4866" width="0.85546875" style="133" customWidth="1"/>
    <col min="4867" max="4867" width="4.140625" style="133" customWidth="1"/>
    <col min="4868" max="4868" width="2.28515625" style="133" customWidth="1"/>
    <col min="4869" max="4869" width="83.28515625" style="133" customWidth="1"/>
    <col min="4870" max="4870" width="4.140625" style="133" customWidth="1"/>
    <col min="4871" max="4872" width="4.42578125" style="133" customWidth="1"/>
    <col min="4873" max="4873" width="5.28515625" style="133" customWidth="1"/>
    <col min="4874" max="4874" width="14.28515625" style="133" customWidth="1"/>
    <col min="4875" max="4875" width="5.7109375" style="133" customWidth="1"/>
    <col min="4876" max="4876" width="1.140625" style="133" customWidth="1"/>
    <col min="4877" max="4877" width="2.42578125" style="133" customWidth="1"/>
    <col min="4878" max="4878" width="3.5703125" style="133" customWidth="1"/>
    <col min="4879" max="5120" width="9.140625" style="133"/>
    <col min="5121" max="5121" width="4.7109375" style="133" customWidth="1"/>
    <col min="5122" max="5122" width="0.85546875" style="133" customWidth="1"/>
    <col min="5123" max="5123" width="4.140625" style="133" customWidth="1"/>
    <col min="5124" max="5124" width="2.28515625" style="133" customWidth="1"/>
    <col min="5125" max="5125" width="83.28515625" style="133" customWidth="1"/>
    <col min="5126" max="5126" width="4.140625" style="133" customWidth="1"/>
    <col min="5127" max="5128" width="4.42578125" style="133" customWidth="1"/>
    <col min="5129" max="5129" width="5.28515625" style="133" customWidth="1"/>
    <col min="5130" max="5130" width="14.28515625" style="133" customWidth="1"/>
    <col min="5131" max="5131" width="5.7109375" style="133" customWidth="1"/>
    <col min="5132" max="5132" width="1.140625" style="133" customWidth="1"/>
    <col min="5133" max="5133" width="2.42578125" style="133" customWidth="1"/>
    <col min="5134" max="5134" width="3.5703125" style="133" customWidth="1"/>
    <col min="5135" max="5376" width="9.140625" style="133"/>
    <col min="5377" max="5377" width="4.7109375" style="133" customWidth="1"/>
    <col min="5378" max="5378" width="0.85546875" style="133" customWidth="1"/>
    <col min="5379" max="5379" width="4.140625" style="133" customWidth="1"/>
    <col min="5380" max="5380" width="2.28515625" style="133" customWidth="1"/>
    <col min="5381" max="5381" width="83.28515625" style="133" customWidth="1"/>
    <col min="5382" max="5382" width="4.140625" style="133" customWidth="1"/>
    <col min="5383" max="5384" width="4.42578125" style="133" customWidth="1"/>
    <col min="5385" max="5385" width="5.28515625" style="133" customWidth="1"/>
    <col min="5386" max="5386" width="14.28515625" style="133" customWidth="1"/>
    <col min="5387" max="5387" width="5.7109375" style="133" customWidth="1"/>
    <col min="5388" max="5388" width="1.140625" style="133" customWidth="1"/>
    <col min="5389" max="5389" width="2.42578125" style="133" customWidth="1"/>
    <col min="5390" max="5390" width="3.5703125" style="133" customWidth="1"/>
    <col min="5391" max="5632" width="9.140625" style="133"/>
    <col min="5633" max="5633" width="4.7109375" style="133" customWidth="1"/>
    <col min="5634" max="5634" width="0.85546875" style="133" customWidth="1"/>
    <col min="5635" max="5635" width="4.140625" style="133" customWidth="1"/>
    <col min="5636" max="5636" width="2.28515625" style="133" customWidth="1"/>
    <col min="5637" max="5637" width="83.28515625" style="133" customWidth="1"/>
    <col min="5638" max="5638" width="4.140625" style="133" customWidth="1"/>
    <col min="5639" max="5640" width="4.42578125" style="133" customWidth="1"/>
    <col min="5641" max="5641" width="5.28515625" style="133" customWidth="1"/>
    <col min="5642" max="5642" width="14.28515625" style="133" customWidth="1"/>
    <col min="5643" max="5643" width="5.7109375" style="133" customWidth="1"/>
    <col min="5644" max="5644" width="1.140625" style="133" customWidth="1"/>
    <col min="5645" max="5645" width="2.42578125" style="133" customWidth="1"/>
    <col min="5646" max="5646" width="3.5703125" style="133" customWidth="1"/>
    <col min="5647" max="5888" width="9.140625" style="133"/>
    <col min="5889" max="5889" width="4.7109375" style="133" customWidth="1"/>
    <col min="5890" max="5890" width="0.85546875" style="133" customWidth="1"/>
    <col min="5891" max="5891" width="4.140625" style="133" customWidth="1"/>
    <col min="5892" max="5892" width="2.28515625" style="133" customWidth="1"/>
    <col min="5893" max="5893" width="83.28515625" style="133" customWidth="1"/>
    <col min="5894" max="5894" width="4.140625" style="133" customWidth="1"/>
    <col min="5895" max="5896" width="4.42578125" style="133" customWidth="1"/>
    <col min="5897" max="5897" width="5.28515625" style="133" customWidth="1"/>
    <col min="5898" max="5898" width="14.28515625" style="133" customWidth="1"/>
    <col min="5899" max="5899" width="5.7109375" style="133" customWidth="1"/>
    <col min="5900" max="5900" width="1.140625" style="133" customWidth="1"/>
    <col min="5901" max="5901" width="2.42578125" style="133" customWidth="1"/>
    <col min="5902" max="5902" width="3.5703125" style="133" customWidth="1"/>
    <col min="5903" max="6144" width="9.140625" style="133"/>
    <col min="6145" max="6145" width="4.7109375" style="133" customWidth="1"/>
    <col min="6146" max="6146" width="0.85546875" style="133" customWidth="1"/>
    <col min="6147" max="6147" width="4.140625" style="133" customWidth="1"/>
    <col min="6148" max="6148" width="2.28515625" style="133" customWidth="1"/>
    <col min="6149" max="6149" width="83.28515625" style="133" customWidth="1"/>
    <col min="6150" max="6150" width="4.140625" style="133" customWidth="1"/>
    <col min="6151" max="6152" width="4.42578125" style="133" customWidth="1"/>
    <col min="6153" max="6153" width="5.28515625" style="133" customWidth="1"/>
    <col min="6154" max="6154" width="14.28515625" style="133" customWidth="1"/>
    <col min="6155" max="6155" width="5.7109375" style="133" customWidth="1"/>
    <col min="6156" max="6156" width="1.140625" style="133" customWidth="1"/>
    <col min="6157" max="6157" width="2.42578125" style="133" customWidth="1"/>
    <col min="6158" max="6158" width="3.5703125" style="133" customWidth="1"/>
    <col min="6159" max="6400" width="9.140625" style="133"/>
    <col min="6401" max="6401" width="4.7109375" style="133" customWidth="1"/>
    <col min="6402" max="6402" width="0.85546875" style="133" customWidth="1"/>
    <col min="6403" max="6403" width="4.140625" style="133" customWidth="1"/>
    <col min="6404" max="6404" width="2.28515625" style="133" customWidth="1"/>
    <col min="6405" max="6405" width="83.28515625" style="133" customWidth="1"/>
    <col min="6406" max="6406" width="4.140625" style="133" customWidth="1"/>
    <col min="6407" max="6408" width="4.42578125" style="133" customWidth="1"/>
    <col min="6409" max="6409" width="5.28515625" style="133" customWidth="1"/>
    <col min="6410" max="6410" width="14.28515625" style="133" customWidth="1"/>
    <col min="6411" max="6411" width="5.7109375" style="133" customWidth="1"/>
    <col min="6412" max="6412" width="1.140625" style="133" customWidth="1"/>
    <col min="6413" max="6413" width="2.42578125" style="133" customWidth="1"/>
    <col min="6414" max="6414" width="3.5703125" style="133" customWidth="1"/>
    <col min="6415" max="6656" width="9.140625" style="133"/>
    <col min="6657" max="6657" width="4.7109375" style="133" customWidth="1"/>
    <col min="6658" max="6658" width="0.85546875" style="133" customWidth="1"/>
    <col min="6659" max="6659" width="4.140625" style="133" customWidth="1"/>
    <col min="6660" max="6660" width="2.28515625" style="133" customWidth="1"/>
    <col min="6661" max="6661" width="83.28515625" style="133" customWidth="1"/>
    <col min="6662" max="6662" width="4.140625" style="133" customWidth="1"/>
    <col min="6663" max="6664" width="4.42578125" style="133" customWidth="1"/>
    <col min="6665" max="6665" width="5.28515625" style="133" customWidth="1"/>
    <col min="6666" max="6666" width="14.28515625" style="133" customWidth="1"/>
    <col min="6667" max="6667" width="5.7109375" style="133" customWidth="1"/>
    <col min="6668" max="6668" width="1.140625" style="133" customWidth="1"/>
    <col min="6669" max="6669" width="2.42578125" style="133" customWidth="1"/>
    <col min="6670" max="6670" width="3.5703125" style="133" customWidth="1"/>
    <col min="6671" max="6912" width="9.140625" style="133"/>
    <col min="6913" max="6913" width="4.7109375" style="133" customWidth="1"/>
    <col min="6914" max="6914" width="0.85546875" style="133" customWidth="1"/>
    <col min="6915" max="6915" width="4.140625" style="133" customWidth="1"/>
    <col min="6916" max="6916" width="2.28515625" style="133" customWidth="1"/>
    <col min="6917" max="6917" width="83.28515625" style="133" customWidth="1"/>
    <col min="6918" max="6918" width="4.140625" style="133" customWidth="1"/>
    <col min="6919" max="6920" width="4.42578125" style="133" customWidth="1"/>
    <col min="6921" max="6921" width="5.28515625" style="133" customWidth="1"/>
    <col min="6922" max="6922" width="14.28515625" style="133" customWidth="1"/>
    <col min="6923" max="6923" width="5.7109375" style="133" customWidth="1"/>
    <col min="6924" max="6924" width="1.140625" style="133" customWidth="1"/>
    <col min="6925" max="6925" width="2.42578125" style="133" customWidth="1"/>
    <col min="6926" max="6926" width="3.5703125" style="133" customWidth="1"/>
    <col min="6927" max="7168" width="9.140625" style="133"/>
    <col min="7169" max="7169" width="4.7109375" style="133" customWidth="1"/>
    <col min="7170" max="7170" width="0.85546875" style="133" customWidth="1"/>
    <col min="7171" max="7171" width="4.140625" style="133" customWidth="1"/>
    <col min="7172" max="7172" width="2.28515625" style="133" customWidth="1"/>
    <col min="7173" max="7173" width="83.28515625" style="133" customWidth="1"/>
    <col min="7174" max="7174" width="4.140625" style="133" customWidth="1"/>
    <col min="7175" max="7176" width="4.42578125" style="133" customWidth="1"/>
    <col min="7177" max="7177" width="5.28515625" style="133" customWidth="1"/>
    <col min="7178" max="7178" width="14.28515625" style="133" customWidth="1"/>
    <col min="7179" max="7179" width="5.7109375" style="133" customWidth="1"/>
    <col min="7180" max="7180" width="1.140625" style="133" customWidth="1"/>
    <col min="7181" max="7181" width="2.42578125" style="133" customWidth="1"/>
    <col min="7182" max="7182" width="3.5703125" style="133" customWidth="1"/>
    <col min="7183" max="7424" width="9.140625" style="133"/>
    <col min="7425" max="7425" width="4.7109375" style="133" customWidth="1"/>
    <col min="7426" max="7426" width="0.85546875" style="133" customWidth="1"/>
    <col min="7427" max="7427" width="4.140625" style="133" customWidth="1"/>
    <col min="7428" max="7428" width="2.28515625" style="133" customWidth="1"/>
    <col min="7429" max="7429" width="83.28515625" style="133" customWidth="1"/>
    <col min="7430" max="7430" width="4.140625" style="133" customWidth="1"/>
    <col min="7431" max="7432" width="4.42578125" style="133" customWidth="1"/>
    <col min="7433" max="7433" width="5.28515625" style="133" customWidth="1"/>
    <col min="7434" max="7434" width="14.28515625" style="133" customWidth="1"/>
    <col min="7435" max="7435" width="5.7109375" style="133" customWidth="1"/>
    <col min="7436" max="7436" width="1.140625" style="133" customWidth="1"/>
    <col min="7437" max="7437" width="2.42578125" style="133" customWidth="1"/>
    <col min="7438" max="7438" width="3.5703125" style="133" customWidth="1"/>
    <col min="7439" max="7680" width="9.140625" style="133"/>
    <col min="7681" max="7681" width="4.7109375" style="133" customWidth="1"/>
    <col min="7682" max="7682" width="0.85546875" style="133" customWidth="1"/>
    <col min="7683" max="7683" width="4.140625" style="133" customWidth="1"/>
    <col min="7684" max="7684" width="2.28515625" style="133" customWidth="1"/>
    <col min="7685" max="7685" width="83.28515625" style="133" customWidth="1"/>
    <col min="7686" max="7686" width="4.140625" style="133" customWidth="1"/>
    <col min="7687" max="7688" width="4.42578125" style="133" customWidth="1"/>
    <col min="7689" max="7689" width="5.28515625" style="133" customWidth="1"/>
    <col min="7690" max="7690" width="14.28515625" style="133" customWidth="1"/>
    <col min="7691" max="7691" width="5.7109375" style="133" customWidth="1"/>
    <col min="7692" max="7692" width="1.140625" style="133" customWidth="1"/>
    <col min="7693" max="7693" width="2.42578125" style="133" customWidth="1"/>
    <col min="7694" max="7694" width="3.5703125" style="133" customWidth="1"/>
    <col min="7695" max="7936" width="9.140625" style="133"/>
    <col min="7937" max="7937" width="4.7109375" style="133" customWidth="1"/>
    <col min="7938" max="7938" width="0.85546875" style="133" customWidth="1"/>
    <col min="7939" max="7939" width="4.140625" style="133" customWidth="1"/>
    <col min="7940" max="7940" width="2.28515625" style="133" customWidth="1"/>
    <col min="7941" max="7941" width="83.28515625" style="133" customWidth="1"/>
    <col min="7942" max="7942" width="4.140625" style="133" customWidth="1"/>
    <col min="7943" max="7944" width="4.42578125" style="133" customWidth="1"/>
    <col min="7945" max="7945" width="5.28515625" style="133" customWidth="1"/>
    <col min="7946" max="7946" width="14.28515625" style="133" customWidth="1"/>
    <col min="7947" max="7947" width="5.7109375" style="133" customWidth="1"/>
    <col min="7948" max="7948" width="1.140625" style="133" customWidth="1"/>
    <col min="7949" max="7949" width="2.42578125" style="133" customWidth="1"/>
    <col min="7950" max="7950" width="3.5703125" style="133" customWidth="1"/>
    <col min="7951" max="8192" width="9.140625" style="133"/>
    <col min="8193" max="8193" width="4.7109375" style="133" customWidth="1"/>
    <col min="8194" max="8194" width="0.85546875" style="133" customWidth="1"/>
    <col min="8195" max="8195" width="4.140625" style="133" customWidth="1"/>
    <col min="8196" max="8196" width="2.28515625" style="133" customWidth="1"/>
    <col min="8197" max="8197" width="83.28515625" style="133" customWidth="1"/>
    <col min="8198" max="8198" width="4.140625" style="133" customWidth="1"/>
    <col min="8199" max="8200" width="4.42578125" style="133" customWidth="1"/>
    <col min="8201" max="8201" width="5.28515625" style="133" customWidth="1"/>
    <col min="8202" max="8202" width="14.28515625" style="133" customWidth="1"/>
    <col min="8203" max="8203" width="5.7109375" style="133" customWidth="1"/>
    <col min="8204" max="8204" width="1.140625" style="133" customWidth="1"/>
    <col min="8205" max="8205" width="2.42578125" style="133" customWidth="1"/>
    <col min="8206" max="8206" width="3.5703125" style="133" customWidth="1"/>
    <col min="8207" max="8448" width="9.140625" style="133"/>
    <col min="8449" max="8449" width="4.7109375" style="133" customWidth="1"/>
    <col min="8450" max="8450" width="0.85546875" style="133" customWidth="1"/>
    <col min="8451" max="8451" width="4.140625" style="133" customWidth="1"/>
    <col min="8452" max="8452" width="2.28515625" style="133" customWidth="1"/>
    <col min="8453" max="8453" width="83.28515625" style="133" customWidth="1"/>
    <col min="8454" max="8454" width="4.140625" style="133" customWidth="1"/>
    <col min="8455" max="8456" width="4.42578125" style="133" customWidth="1"/>
    <col min="8457" max="8457" width="5.28515625" style="133" customWidth="1"/>
    <col min="8458" max="8458" width="14.28515625" style="133" customWidth="1"/>
    <col min="8459" max="8459" width="5.7109375" style="133" customWidth="1"/>
    <col min="8460" max="8460" width="1.140625" style="133" customWidth="1"/>
    <col min="8461" max="8461" width="2.42578125" style="133" customWidth="1"/>
    <col min="8462" max="8462" width="3.5703125" style="133" customWidth="1"/>
    <col min="8463" max="8704" width="9.140625" style="133"/>
    <col min="8705" max="8705" width="4.7109375" style="133" customWidth="1"/>
    <col min="8706" max="8706" width="0.85546875" style="133" customWidth="1"/>
    <col min="8707" max="8707" width="4.140625" style="133" customWidth="1"/>
    <col min="8708" max="8708" width="2.28515625" style="133" customWidth="1"/>
    <col min="8709" max="8709" width="83.28515625" style="133" customWidth="1"/>
    <col min="8710" max="8710" width="4.140625" style="133" customWidth="1"/>
    <col min="8711" max="8712" width="4.42578125" style="133" customWidth="1"/>
    <col min="8713" max="8713" width="5.28515625" style="133" customWidth="1"/>
    <col min="8714" max="8714" width="14.28515625" style="133" customWidth="1"/>
    <col min="8715" max="8715" width="5.7109375" style="133" customWidth="1"/>
    <col min="8716" max="8716" width="1.140625" style="133" customWidth="1"/>
    <col min="8717" max="8717" width="2.42578125" style="133" customWidth="1"/>
    <col min="8718" max="8718" width="3.5703125" style="133" customWidth="1"/>
    <col min="8719" max="8960" width="9.140625" style="133"/>
    <col min="8961" max="8961" width="4.7109375" style="133" customWidth="1"/>
    <col min="8962" max="8962" width="0.85546875" style="133" customWidth="1"/>
    <col min="8963" max="8963" width="4.140625" style="133" customWidth="1"/>
    <col min="8964" max="8964" width="2.28515625" style="133" customWidth="1"/>
    <col min="8965" max="8965" width="83.28515625" style="133" customWidth="1"/>
    <col min="8966" max="8966" width="4.140625" style="133" customWidth="1"/>
    <col min="8967" max="8968" width="4.42578125" style="133" customWidth="1"/>
    <col min="8969" max="8969" width="5.28515625" style="133" customWidth="1"/>
    <col min="8970" max="8970" width="14.28515625" style="133" customWidth="1"/>
    <col min="8971" max="8971" width="5.7109375" style="133" customWidth="1"/>
    <col min="8972" max="8972" width="1.140625" style="133" customWidth="1"/>
    <col min="8973" max="8973" width="2.42578125" style="133" customWidth="1"/>
    <col min="8974" max="8974" width="3.5703125" style="133" customWidth="1"/>
    <col min="8975" max="9216" width="9.140625" style="133"/>
    <col min="9217" max="9217" width="4.7109375" style="133" customWidth="1"/>
    <col min="9218" max="9218" width="0.85546875" style="133" customWidth="1"/>
    <col min="9219" max="9219" width="4.140625" style="133" customWidth="1"/>
    <col min="9220" max="9220" width="2.28515625" style="133" customWidth="1"/>
    <col min="9221" max="9221" width="83.28515625" style="133" customWidth="1"/>
    <col min="9222" max="9222" width="4.140625" style="133" customWidth="1"/>
    <col min="9223" max="9224" width="4.42578125" style="133" customWidth="1"/>
    <col min="9225" max="9225" width="5.28515625" style="133" customWidth="1"/>
    <col min="9226" max="9226" width="14.28515625" style="133" customWidth="1"/>
    <col min="9227" max="9227" width="5.7109375" style="133" customWidth="1"/>
    <col min="9228" max="9228" width="1.140625" style="133" customWidth="1"/>
    <col min="9229" max="9229" width="2.42578125" style="133" customWidth="1"/>
    <col min="9230" max="9230" width="3.5703125" style="133" customWidth="1"/>
    <col min="9231" max="9472" width="9.140625" style="133"/>
    <col min="9473" max="9473" width="4.7109375" style="133" customWidth="1"/>
    <col min="9474" max="9474" width="0.85546875" style="133" customWidth="1"/>
    <col min="9475" max="9475" width="4.140625" style="133" customWidth="1"/>
    <col min="9476" max="9476" width="2.28515625" style="133" customWidth="1"/>
    <col min="9477" max="9477" width="83.28515625" style="133" customWidth="1"/>
    <col min="9478" max="9478" width="4.140625" style="133" customWidth="1"/>
    <col min="9479" max="9480" width="4.42578125" style="133" customWidth="1"/>
    <col min="9481" max="9481" width="5.28515625" style="133" customWidth="1"/>
    <col min="9482" max="9482" width="14.28515625" style="133" customWidth="1"/>
    <col min="9483" max="9483" width="5.7109375" style="133" customWidth="1"/>
    <col min="9484" max="9484" width="1.140625" style="133" customWidth="1"/>
    <col min="9485" max="9485" width="2.42578125" style="133" customWidth="1"/>
    <col min="9486" max="9486" width="3.5703125" style="133" customWidth="1"/>
    <col min="9487" max="9728" width="9.140625" style="133"/>
    <col min="9729" max="9729" width="4.7109375" style="133" customWidth="1"/>
    <col min="9730" max="9730" width="0.85546875" style="133" customWidth="1"/>
    <col min="9731" max="9731" width="4.140625" style="133" customWidth="1"/>
    <col min="9732" max="9732" width="2.28515625" style="133" customWidth="1"/>
    <col min="9733" max="9733" width="83.28515625" style="133" customWidth="1"/>
    <col min="9734" max="9734" width="4.140625" style="133" customWidth="1"/>
    <col min="9735" max="9736" width="4.42578125" style="133" customWidth="1"/>
    <col min="9737" max="9737" width="5.28515625" style="133" customWidth="1"/>
    <col min="9738" max="9738" width="14.28515625" style="133" customWidth="1"/>
    <col min="9739" max="9739" width="5.7109375" style="133" customWidth="1"/>
    <col min="9740" max="9740" width="1.140625" style="133" customWidth="1"/>
    <col min="9741" max="9741" width="2.42578125" style="133" customWidth="1"/>
    <col min="9742" max="9742" width="3.5703125" style="133" customWidth="1"/>
    <col min="9743" max="9984" width="9.140625" style="133"/>
    <col min="9985" max="9985" width="4.7109375" style="133" customWidth="1"/>
    <col min="9986" max="9986" width="0.85546875" style="133" customWidth="1"/>
    <col min="9987" max="9987" width="4.140625" style="133" customWidth="1"/>
    <col min="9988" max="9988" width="2.28515625" style="133" customWidth="1"/>
    <col min="9989" max="9989" width="83.28515625" style="133" customWidth="1"/>
    <col min="9990" max="9990" width="4.140625" style="133" customWidth="1"/>
    <col min="9991" max="9992" width="4.42578125" style="133" customWidth="1"/>
    <col min="9993" max="9993" width="5.28515625" style="133" customWidth="1"/>
    <col min="9994" max="9994" width="14.28515625" style="133" customWidth="1"/>
    <col min="9995" max="9995" width="5.7109375" style="133" customWidth="1"/>
    <col min="9996" max="9996" width="1.140625" style="133" customWidth="1"/>
    <col min="9997" max="9997" width="2.42578125" style="133" customWidth="1"/>
    <col min="9998" max="9998" width="3.5703125" style="133" customWidth="1"/>
    <col min="9999" max="10240" width="9.140625" style="133"/>
    <col min="10241" max="10241" width="4.7109375" style="133" customWidth="1"/>
    <col min="10242" max="10242" width="0.85546875" style="133" customWidth="1"/>
    <col min="10243" max="10243" width="4.140625" style="133" customWidth="1"/>
    <col min="10244" max="10244" width="2.28515625" style="133" customWidth="1"/>
    <col min="10245" max="10245" width="83.28515625" style="133" customWidth="1"/>
    <col min="10246" max="10246" width="4.140625" style="133" customWidth="1"/>
    <col min="10247" max="10248" width="4.42578125" style="133" customWidth="1"/>
    <col min="10249" max="10249" width="5.28515625" style="133" customWidth="1"/>
    <col min="10250" max="10250" width="14.28515625" style="133" customWidth="1"/>
    <col min="10251" max="10251" width="5.7109375" style="133" customWidth="1"/>
    <col min="10252" max="10252" width="1.140625" style="133" customWidth="1"/>
    <col min="10253" max="10253" width="2.42578125" style="133" customWidth="1"/>
    <col min="10254" max="10254" width="3.5703125" style="133" customWidth="1"/>
    <col min="10255" max="10496" width="9.140625" style="133"/>
    <col min="10497" max="10497" width="4.7109375" style="133" customWidth="1"/>
    <col min="10498" max="10498" width="0.85546875" style="133" customWidth="1"/>
    <col min="10499" max="10499" width="4.140625" style="133" customWidth="1"/>
    <col min="10500" max="10500" width="2.28515625" style="133" customWidth="1"/>
    <col min="10501" max="10501" width="83.28515625" style="133" customWidth="1"/>
    <col min="10502" max="10502" width="4.140625" style="133" customWidth="1"/>
    <col min="10503" max="10504" width="4.42578125" style="133" customWidth="1"/>
    <col min="10505" max="10505" width="5.28515625" style="133" customWidth="1"/>
    <col min="10506" max="10506" width="14.28515625" style="133" customWidth="1"/>
    <col min="10507" max="10507" width="5.7109375" style="133" customWidth="1"/>
    <col min="10508" max="10508" width="1.140625" style="133" customWidth="1"/>
    <col min="10509" max="10509" width="2.42578125" style="133" customWidth="1"/>
    <col min="10510" max="10510" width="3.5703125" style="133" customWidth="1"/>
    <col min="10511" max="10752" width="9.140625" style="133"/>
    <col min="10753" max="10753" width="4.7109375" style="133" customWidth="1"/>
    <col min="10754" max="10754" width="0.85546875" style="133" customWidth="1"/>
    <col min="10755" max="10755" width="4.140625" style="133" customWidth="1"/>
    <col min="10756" max="10756" width="2.28515625" style="133" customWidth="1"/>
    <col min="10757" max="10757" width="83.28515625" style="133" customWidth="1"/>
    <col min="10758" max="10758" width="4.140625" style="133" customWidth="1"/>
    <col min="10759" max="10760" width="4.42578125" style="133" customWidth="1"/>
    <col min="10761" max="10761" width="5.28515625" style="133" customWidth="1"/>
    <col min="10762" max="10762" width="14.28515625" style="133" customWidth="1"/>
    <col min="10763" max="10763" width="5.7109375" style="133" customWidth="1"/>
    <col min="10764" max="10764" width="1.140625" style="133" customWidth="1"/>
    <col min="10765" max="10765" width="2.42578125" style="133" customWidth="1"/>
    <col min="10766" max="10766" width="3.5703125" style="133" customWidth="1"/>
    <col min="10767" max="11008" width="9.140625" style="133"/>
    <col min="11009" max="11009" width="4.7109375" style="133" customWidth="1"/>
    <col min="11010" max="11010" width="0.85546875" style="133" customWidth="1"/>
    <col min="11011" max="11011" width="4.140625" style="133" customWidth="1"/>
    <col min="11012" max="11012" width="2.28515625" style="133" customWidth="1"/>
    <col min="11013" max="11013" width="83.28515625" style="133" customWidth="1"/>
    <col min="11014" max="11014" width="4.140625" style="133" customWidth="1"/>
    <col min="11015" max="11016" width="4.42578125" style="133" customWidth="1"/>
    <col min="11017" max="11017" width="5.28515625" style="133" customWidth="1"/>
    <col min="11018" max="11018" width="14.28515625" style="133" customWidth="1"/>
    <col min="11019" max="11019" width="5.7109375" style="133" customWidth="1"/>
    <col min="11020" max="11020" width="1.140625" style="133" customWidth="1"/>
    <col min="11021" max="11021" width="2.42578125" style="133" customWidth="1"/>
    <col min="11022" max="11022" width="3.5703125" style="133" customWidth="1"/>
    <col min="11023" max="11264" width="9.140625" style="133"/>
    <col min="11265" max="11265" width="4.7109375" style="133" customWidth="1"/>
    <col min="11266" max="11266" width="0.85546875" style="133" customWidth="1"/>
    <col min="11267" max="11267" width="4.140625" style="133" customWidth="1"/>
    <col min="11268" max="11268" width="2.28515625" style="133" customWidth="1"/>
    <col min="11269" max="11269" width="83.28515625" style="133" customWidth="1"/>
    <col min="11270" max="11270" width="4.140625" style="133" customWidth="1"/>
    <col min="11271" max="11272" width="4.42578125" style="133" customWidth="1"/>
    <col min="11273" max="11273" width="5.28515625" style="133" customWidth="1"/>
    <col min="11274" max="11274" width="14.28515625" style="133" customWidth="1"/>
    <col min="11275" max="11275" width="5.7109375" style="133" customWidth="1"/>
    <col min="11276" max="11276" width="1.140625" style="133" customWidth="1"/>
    <col min="11277" max="11277" width="2.42578125" style="133" customWidth="1"/>
    <col min="11278" max="11278" width="3.5703125" style="133" customWidth="1"/>
    <col min="11279" max="11520" width="9.140625" style="133"/>
    <col min="11521" max="11521" width="4.7109375" style="133" customWidth="1"/>
    <col min="11522" max="11522" width="0.85546875" style="133" customWidth="1"/>
    <col min="11523" max="11523" width="4.140625" style="133" customWidth="1"/>
    <col min="11524" max="11524" width="2.28515625" style="133" customWidth="1"/>
    <col min="11525" max="11525" width="83.28515625" style="133" customWidth="1"/>
    <col min="11526" max="11526" width="4.140625" style="133" customWidth="1"/>
    <col min="11527" max="11528" width="4.42578125" style="133" customWidth="1"/>
    <col min="11529" max="11529" width="5.28515625" style="133" customWidth="1"/>
    <col min="11530" max="11530" width="14.28515625" style="133" customWidth="1"/>
    <col min="11531" max="11531" width="5.7109375" style="133" customWidth="1"/>
    <col min="11532" max="11532" width="1.140625" style="133" customWidth="1"/>
    <col min="11533" max="11533" width="2.42578125" style="133" customWidth="1"/>
    <col min="11534" max="11534" width="3.5703125" style="133" customWidth="1"/>
    <col min="11535" max="11776" width="9.140625" style="133"/>
    <col min="11777" max="11777" width="4.7109375" style="133" customWidth="1"/>
    <col min="11778" max="11778" width="0.85546875" style="133" customWidth="1"/>
    <col min="11779" max="11779" width="4.140625" style="133" customWidth="1"/>
    <col min="11780" max="11780" width="2.28515625" style="133" customWidth="1"/>
    <col min="11781" max="11781" width="83.28515625" style="133" customWidth="1"/>
    <col min="11782" max="11782" width="4.140625" style="133" customWidth="1"/>
    <col min="11783" max="11784" width="4.42578125" style="133" customWidth="1"/>
    <col min="11785" max="11785" width="5.28515625" style="133" customWidth="1"/>
    <col min="11786" max="11786" width="14.28515625" style="133" customWidth="1"/>
    <col min="11787" max="11787" width="5.7109375" style="133" customWidth="1"/>
    <col min="11788" max="11788" width="1.140625" style="133" customWidth="1"/>
    <col min="11789" max="11789" width="2.42578125" style="133" customWidth="1"/>
    <col min="11790" max="11790" width="3.5703125" style="133" customWidth="1"/>
    <col min="11791" max="12032" width="9.140625" style="133"/>
    <col min="12033" max="12033" width="4.7109375" style="133" customWidth="1"/>
    <col min="12034" max="12034" width="0.85546875" style="133" customWidth="1"/>
    <col min="12035" max="12035" width="4.140625" style="133" customWidth="1"/>
    <col min="12036" max="12036" width="2.28515625" style="133" customWidth="1"/>
    <col min="12037" max="12037" width="83.28515625" style="133" customWidth="1"/>
    <col min="12038" max="12038" width="4.140625" style="133" customWidth="1"/>
    <col min="12039" max="12040" width="4.42578125" style="133" customWidth="1"/>
    <col min="12041" max="12041" width="5.28515625" style="133" customWidth="1"/>
    <col min="12042" max="12042" width="14.28515625" style="133" customWidth="1"/>
    <col min="12043" max="12043" width="5.7109375" style="133" customWidth="1"/>
    <col min="12044" max="12044" width="1.140625" style="133" customWidth="1"/>
    <col min="12045" max="12045" width="2.42578125" style="133" customWidth="1"/>
    <col min="12046" max="12046" width="3.5703125" style="133" customWidth="1"/>
    <col min="12047" max="12288" width="9.140625" style="133"/>
    <col min="12289" max="12289" width="4.7109375" style="133" customWidth="1"/>
    <col min="12290" max="12290" width="0.85546875" style="133" customWidth="1"/>
    <col min="12291" max="12291" width="4.140625" style="133" customWidth="1"/>
    <col min="12292" max="12292" width="2.28515625" style="133" customWidth="1"/>
    <col min="12293" max="12293" width="83.28515625" style="133" customWidth="1"/>
    <col min="12294" max="12294" width="4.140625" style="133" customWidth="1"/>
    <col min="12295" max="12296" width="4.42578125" style="133" customWidth="1"/>
    <col min="12297" max="12297" width="5.28515625" style="133" customWidth="1"/>
    <col min="12298" max="12298" width="14.28515625" style="133" customWidth="1"/>
    <col min="12299" max="12299" width="5.7109375" style="133" customWidth="1"/>
    <col min="12300" max="12300" width="1.140625" style="133" customWidth="1"/>
    <col min="12301" max="12301" width="2.42578125" style="133" customWidth="1"/>
    <col min="12302" max="12302" width="3.5703125" style="133" customWidth="1"/>
    <col min="12303" max="12544" width="9.140625" style="133"/>
    <col min="12545" max="12545" width="4.7109375" style="133" customWidth="1"/>
    <col min="12546" max="12546" width="0.85546875" style="133" customWidth="1"/>
    <col min="12547" max="12547" width="4.140625" style="133" customWidth="1"/>
    <col min="12548" max="12548" width="2.28515625" style="133" customWidth="1"/>
    <col min="12549" max="12549" width="83.28515625" style="133" customWidth="1"/>
    <col min="12550" max="12550" width="4.140625" style="133" customWidth="1"/>
    <col min="12551" max="12552" width="4.42578125" style="133" customWidth="1"/>
    <col min="12553" max="12553" width="5.28515625" style="133" customWidth="1"/>
    <col min="12554" max="12554" width="14.28515625" style="133" customWidth="1"/>
    <col min="12555" max="12555" width="5.7109375" style="133" customWidth="1"/>
    <col min="12556" max="12556" width="1.140625" style="133" customWidth="1"/>
    <col min="12557" max="12557" width="2.42578125" style="133" customWidth="1"/>
    <col min="12558" max="12558" width="3.5703125" style="133" customWidth="1"/>
    <col min="12559" max="12800" width="9.140625" style="133"/>
    <col min="12801" max="12801" width="4.7109375" style="133" customWidth="1"/>
    <col min="12802" max="12802" width="0.85546875" style="133" customWidth="1"/>
    <col min="12803" max="12803" width="4.140625" style="133" customWidth="1"/>
    <col min="12804" max="12804" width="2.28515625" style="133" customWidth="1"/>
    <col min="12805" max="12805" width="83.28515625" style="133" customWidth="1"/>
    <col min="12806" max="12806" width="4.140625" style="133" customWidth="1"/>
    <col min="12807" max="12808" width="4.42578125" style="133" customWidth="1"/>
    <col min="12809" max="12809" width="5.28515625" style="133" customWidth="1"/>
    <col min="12810" max="12810" width="14.28515625" style="133" customWidth="1"/>
    <col min="12811" max="12811" width="5.7109375" style="133" customWidth="1"/>
    <col min="12812" max="12812" width="1.140625" style="133" customWidth="1"/>
    <col min="12813" max="12813" width="2.42578125" style="133" customWidth="1"/>
    <col min="12814" max="12814" width="3.5703125" style="133" customWidth="1"/>
    <col min="12815" max="13056" width="9.140625" style="133"/>
    <col min="13057" max="13057" width="4.7109375" style="133" customWidth="1"/>
    <col min="13058" max="13058" width="0.85546875" style="133" customWidth="1"/>
    <col min="13059" max="13059" width="4.140625" style="133" customWidth="1"/>
    <col min="13060" max="13060" width="2.28515625" style="133" customWidth="1"/>
    <col min="13061" max="13061" width="83.28515625" style="133" customWidth="1"/>
    <col min="13062" max="13062" width="4.140625" style="133" customWidth="1"/>
    <col min="13063" max="13064" width="4.42578125" style="133" customWidth="1"/>
    <col min="13065" max="13065" width="5.28515625" style="133" customWidth="1"/>
    <col min="13066" max="13066" width="14.28515625" style="133" customWidth="1"/>
    <col min="13067" max="13067" width="5.7109375" style="133" customWidth="1"/>
    <col min="13068" max="13068" width="1.140625" style="133" customWidth="1"/>
    <col min="13069" max="13069" width="2.42578125" style="133" customWidth="1"/>
    <col min="13070" max="13070" width="3.5703125" style="133" customWidth="1"/>
    <col min="13071" max="13312" width="9.140625" style="133"/>
    <col min="13313" max="13313" width="4.7109375" style="133" customWidth="1"/>
    <col min="13314" max="13314" width="0.85546875" style="133" customWidth="1"/>
    <col min="13315" max="13315" width="4.140625" style="133" customWidth="1"/>
    <col min="13316" max="13316" width="2.28515625" style="133" customWidth="1"/>
    <col min="13317" max="13317" width="83.28515625" style="133" customWidth="1"/>
    <col min="13318" max="13318" width="4.140625" style="133" customWidth="1"/>
    <col min="13319" max="13320" width="4.42578125" style="133" customWidth="1"/>
    <col min="13321" max="13321" width="5.28515625" style="133" customWidth="1"/>
    <col min="13322" max="13322" width="14.28515625" style="133" customWidth="1"/>
    <col min="13323" max="13323" width="5.7109375" style="133" customWidth="1"/>
    <col min="13324" max="13324" width="1.140625" style="133" customWidth="1"/>
    <col min="13325" max="13325" width="2.42578125" style="133" customWidth="1"/>
    <col min="13326" max="13326" width="3.5703125" style="133" customWidth="1"/>
    <col min="13327" max="13568" width="9.140625" style="133"/>
    <col min="13569" max="13569" width="4.7109375" style="133" customWidth="1"/>
    <col min="13570" max="13570" width="0.85546875" style="133" customWidth="1"/>
    <col min="13571" max="13571" width="4.140625" style="133" customWidth="1"/>
    <col min="13572" max="13572" width="2.28515625" style="133" customWidth="1"/>
    <col min="13573" max="13573" width="83.28515625" style="133" customWidth="1"/>
    <col min="13574" max="13574" width="4.140625" style="133" customWidth="1"/>
    <col min="13575" max="13576" width="4.42578125" style="133" customWidth="1"/>
    <col min="13577" max="13577" width="5.28515625" style="133" customWidth="1"/>
    <col min="13578" max="13578" width="14.28515625" style="133" customWidth="1"/>
    <col min="13579" max="13579" width="5.7109375" style="133" customWidth="1"/>
    <col min="13580" max="13580" width="1.140625" style="133" customWidth="1"/>
    <col min="13581" max="13581" width="2.42578125" style="133" customWidth="1"/>
    <col min="13582" max="13582" width="3.5703125" style="133" customWidth="1"/>
    <col min="13583" max="13824" width="9.140625" style="133"/>
    <col min="13825" max="13825" width="4.7109375" style="133" customWidth="1"/>
    <col min="13826" max="13826" width="0.85546875" style="133" customWidth="1"/>
    <col min="13827" max="13827" width="4.140625" style="133" customWidth="1"/>
    <col min="13828" max="13828" width="2.28515625" style="133" customWidth="1"/>
    <col min="13829" max="13829" width="83.28515625" style="133" customWidth="1"/>
    <col min="13830" max="13830" width="4.140625" style="133" customWidth="1"/>
    <col min="13831" max="13832" width="4.42578125" style="133" customWidth="1"/>
    <col min="13833" max="13833" width="5.28515625" style="133" customWidth="1"/>
    <col min="13834" max="13834" width="14.28515625" style="133" customWidth="1"/>
    <col min="13835" max="13835" width="5.7109375" style="133" customWidth="1"/>
    <col min="13836" max="13836" width="1.140625" style="133" customWidth="1"/>
    <col min="13837" max="13837" width="2.42578125" style="133" customWidth="1"/>
    <col min="13838" max="13838" width="3.5703125" style="133" customWidth="1"/>
    <col min="13839" max="14080" width="9.140625" style="133"/>
    <col min="14081" max="14081" width="4.7109375" style="133" customWidth="1"/>
    <col min="14082" max="14082" width="0.85546875" style="133" customWidth="1"/>
    <col min="14083" max="14083" width="4.140625" style="133" customWidth="1"/>
    <col min="14084" max="14084" width="2.28515625" style="133" customWidth="1"/>
    <col min="14085" max="14085" width="83.28515625" style="133" customWidth="1"/>
    <col min="14086" max="14086" width="4.140625" style="133" customWidth="1"/>
    <col min="14087" max="14088" width="4.42578125" style="133" customWidth="1"/>
    <col min="14089" max="14089" width="5.28515625" style="133" customWidth="1"/>
    <col min="14090" max="14090" width="14.28515625" style="133" customWidth="1"/>
    <col min="14091" max="14091" width="5.7109375" style="133" customWidth="1"/>
    <col min="14092" max="14092" width="1.140625" style="133" customWidth="1"/>
    <col min="14093" max="14093" width="2.42578125" style="133" customWidth="1"/>
    <col min="14094" max="14094" width="3.5703125" style="133" customWidth="1"/>
    <col min="14095" max="14336" width="9.140625" style="133"/>
    <col min="14337" max="14337" width="4.7109375" style="133" customWidth="1"/>
    <col min="14338" max="14338" width="0.85546875" style="133" customWidth="1"/>
    <col min="14339" max="14339" width="4.140625" style="133" customWidth="1"/>
    <col min="14340" max="14340" width="2.28515625" style="133" customWidth="1"/>
    <col min="14341" max="14341" width="83.28515625" style="133" customWidth="1"/>
    <col min="14342" max="14342" width="4.140625" style="133" customWidth="1"/>
    <col min="14343" max="14344" width="4.42578125" style="133" customWidth="1"/>
    <col min="14345" max="14345" width="5.28515625" style="133" customWidth="1"/>
    <col min="14346" max="14346" width="14.28515625" style="133" customWidth="1"/>
    <col min="14347" max="14347" width="5.7109375" style="133" customWidth="1"/>
    <col min="14348" max="14348" width="1.140625" style="133" customWidth="1"/>
    <col min="14349" max="14349" width="2.42578125" style="133" customWidth="1"/>
    <col min="14350" max="14350" width="3.5703125" style="133" customWidth="1"/>
    <col min="14351" max="14592" width="9.140625" style="133"/>
    <col min="14593" max="14593" width="4.7109375" style="133" customWidth="1"/>
    <col min="14594" max="14594" width="0.85546875" style="133" customWidth="1"/>
    <col min="14595" max="14595" width="4.140625" style="133" customWidth="1"/>
    <col min="14596" max="14596" width="2.28515625" style="133" customWidth="1"/>
    <col min="14597" max="14597" width="83.28515625" style="133" customWidth="1"/>
    <col min="14598" max="14598" width="4.140625" style="133" customWidth="1"/>
    <col min="14599" max="14600" width="4.42578125" style="133" customWidth="1"/>
    <col min="14601" max="14601" width="5.28515625" style="133" customWidth="1"/>
    <col min="14602" max="14602" width="14.28515625" style="133" customWidth="1"/>
    <col min="14603" max="14603" width="5.7109375" style="133" customWidth="1"/>
    <col min="14604" max="14604" width="1.140625" style="133" customWidth="1"/>
    <col min="14605" max="14605" width="2.42578125" style="133" customWidth="1"/>
    <col min="14606" max="14606" width="3.5703125" style="133" customWidth="1"/>
    <col min="14607" max="14848" width="9.140625" style="133"/>
    <col min="14849" max="14849" width="4.7109375" style="133" customWidth="1"/>
    <col min="14850" max="14850" width="0.85546875" style="133" customWidth="1"/>
    <col min="14851" max="14851" width="4.140625" style="133" customWidth="1"/>
    <col min="14852" max="14852" width="2.28515625" style="133" customWidth="1"/>
    <col min="14853" max="14853" width="83.28515625" style="133" customWidth="1"/>
    <col min="14854" max="14854" width="4.140625" style="133" customWidth="1"/>
    <col min="14855" max="14856" width="4.42578125" style="133" customWidth="1"/>
    <col min="14857" max="14857" width="5.28515625" style="133" customWidth="1"/>
    <col min="14858" max="14858" width="14.28515625" style="133" customWidth="1"/>
    <col min="14859" max="14859" width="5.7109375" style="133" customWidth="1"/>
    <col min="14860" max="14860" width="1.140625" style="133" customWidth="1"/>
    <col min="14861" max="14861" width="2.42578125" style="133" customWidth="1"/>
    <col min="14862" max="14862" width="3.5703125" style="133" customWidth="1"/>
    <col min="14863" max="15104" width="9.140625" style="133"/>
    <col min="15105" max="15105" width="4.7109375" style="133" customWidth="1"/>
    <col min="15106" max="15106" width="0.85546875" style="133" customWidth="1"/>
    <col min="15107" max="15107" width="4.140625" style="133" customWidth="1"/>
    <col min="15108" max="15108" width="2.28515625" style="133" customWidth="1"/>
    <col min="15109" max="15109" width="83.28515625" style="133" customWidth="1"/>
    <col min="15110" max="15110" width="4.140625" style="133" customWidth="1"/>
    <col min="15111" max="15112" width="4.42578125" style="133" customWidth="1"/>
    <col min="15113" max="15113" width="5.28515625" style="133" customWidth="1"/>
    <col min="15114" max="15114" width="14.28515625" style="133" customWidth="1"/>
    <col min="15115" max="15115" width="5.7109375" style="133" customWidth="1"/>
    <col min="15116" max="15116" width="1.140625" style="133" customWidth="1"/>
    <col min="15117" max="15117" width="2.42578125" style="133" customWidth="1"/>
    <col min="15118" max="15118" width="3.5703125" style="133" customWidth="1"/>
    <col min="15119" max="15360" width="9.140625" style="133"/>
    <col min="15361" max="15361" width="4.7109375" style="133" customWidth="1"/>
    <col min="15362" max="15362" width="0.85546875" style="133" customWidth="1"/>
    <col min="15363" max="15363" width="4.140625" style="133" customWidth="1"/>
    <col min="15364" max="15364" width="2.28515625" style="133" customWidth="1"/>
    <col min="15365" max="15365" width="83.28515625" style="133" customWidth="1"/>
    <col min="15366" max="15366" width="4.140625" style="133" customWidth="1"/>
    <col min="15367" max="15368" width="4.42578125" style="133" customWidth="1"/>
    <col min="15369" max="15369" width="5.28515625" style="133" customWidth="1"/>
    <col min="15370" max="15370" width="14.28515625" style="133" customWidth="1"/>
    <col min="15371" max="15371" width="5.7109375" style="133" customWidth="1"/>
    <col min="15372" max="15372" width="1.140625" style="133" customWidth="1"/>
    <col min="15373" max="15373" width="2.42578125" style="133" customWidth="1"/>
    <col min="15374" max="15374" width="3.5703125" style="133" customWidth="1"/>
    <col min="15375" max="15616" width="9.140625" style="133"/>
    <col min="15617" max="15617" width="4.7109375" style="133" customWidth="1"/>
    <col min="15618" max="15618" width="0.85546875" style="133" customWidth="1"/>
    <col min="15619" max="15619" width="4.140625" style="133" customWidth="1"/>
    <col min="15620" max="15620" width="2.28515625" style="133" customWidth="1"/>
    <col min="15621" max="15621" width="83.28515625" style="133" customWidth="1"/>
    <col min="15622" max="15622" width="4.140625" style="133" customWidth="1"/>
    <col min="15623" max="15624" width="4.42578125" style="133" customWidth="1"/>
    <col min="15625" max="15625" width="5.28515625" style="133" customWidth="1"/>
    <col min="15626" max="15626" width="14.28515625" style="133" customWidth="1"/>
    <col min="15627" max="15627" width="5.7109375" style="133" customWidth="1"/>
    <col min="15628" max="15628" width="1.140625" style="133" customWidth="1"/>
    <col min="15629" max="15629" width="2.42578125" style="133" customWidth="1"/>
    <col min="15630" max="15630" width="3.5703125" style="133" customWidth="1"/>
    <col min="15631" max="15872" width="9.140625" style="133"/>
    <col min="15873" max="15873" width="4.7109375" style="133" customWidth="1"/>
    <col min="15874" max="15874" width="0.85546875" style="133" customWidth="1"/>
    <col min="15875" max="15875" width="4.140625" style="133" customWidth="1"/>
    <col min="15876" max="15876" width="2.28515625" style="133" customWidth="1"/>
    <col min="15877" max="15877" width="83.28515625" style="133" customWidth="1"/>
    <col min="15878" max="15878" width="4.140625" style="133" customWidth="1"/>
    <col min="15879" max="15880" width="4.42578125" style="133" customWidth="1"/>
    <col min="15881" max="15881" width="5.28515625" style="133" customWidth="1"/>
    <col min="15882" max="15882" width="14.28515625" style="133" customWidth="1"/>
    <col min="15883" max="15883" width="5.7109375" style="133" customWidth="1"/>
    <col min="15884" max="15884" width="1.140625" style="133" customWidth="1"/>
    <col min="15885" max="15885" width="2.42578125" style="133" customWidth="1"/>
    <col min="15886" max="15886" width="3.5703125" style="133" customWidth="1"/>
    <col min="15887" max="16128" width="9.140625" style="133"/>
    <col min="16129" max="16129" width="4.7109375" style="133" customWidth="1"/>
    <col min="16130" max="16130" width="0.85546875" style="133" customWidth="1"/>
    <col min="16131" max="16131" width="4.140625" style="133" customWidth="1"/>
    <col min="16132" max="16132" width="2.28515625" style="133" customWidth="1"/>
    <col min="16133" max="16133" width="83.28515625" style="133" customWidth="1"/>
    <col min="16134" max="16134" width="4.140625" style="133" customWidth="1"/>
    <col min="16135" max="16136" width="4.42578125" style="133" customWidth="1"/>
    <col min="16137" max="16137" width="5.28515625" style="133" customWidth="1"/>
    <col min="16138" max="16138" width="14.28515625" style="133" customWidth="1"/>
    <col min="16139" max="16139" width="5.7109375" style="133" customWidth="1"/>
    <col min="16140" max="16140" width="1.140625" style="133" customWidth="1"/>
    <col min="16141" max="16141" width="2.42578125" style="133" customWidth="1"/>
    <col min="16142" max="16142" width="3.5703125" style="133" customWidth="1"/>
    <col min="16143" max="16384" width="9.140625" style="133"/>
  </cols>
  <sheetData>
    <row r="1" spans="1:15" s="118" customFormat="1" ht="20.100000000000001" customHeight="1" x14ac:dyDescent="0.25">
      <c r="A1" s="117" t="s">
        <v>132</v>
      </c>
      <c r="B1" s="117"/>
      <c r="C1" s="117"/>
      <c r="D1" s="289" t="s">
        <v>67</v>
      </c>
      <c r="E1" s="289"/>
      <c r="F1" s="289"/>
      <c r="G1" s="289"/>
      <c r="H1" s="289"/>
      <c r="I1" s="289"/>
      <c r="J1" s="289"/>
      <c r="K1" s="289"/>
      <c r="L1" s="289"/>
      <c r="M1" s="289"/>
      <c r="N1" s="289"/>
      <c r="O1" s="289"/>
    </row>
    <row r="2" spans="1:15" s="119" customFormat="1" ht="11.25" customHeight="1" x14ac:dyDescent="0.2"/>
    <row r="3" spans="1:15" s="120" customFormat="1" ht="19.5" customHeight="1" x14ac:dyDescent="0.2"/>
    <row r="4" spans="1:15" s="120" customFormat="1" ht="20.100000000000001" customHeight="1" x14ac:dyDescent="0.2"/>
    <row r="5" spans="1:15" s="120" customFormat="1" ht="20.100000000000001" customHeight="1" x14ac:dyDescent="0.2"/>
    <row r="6" spans="1:15" s="120" customFormat="1" ht="20.100000000000001" customHeight="1" x14ac:dyDescent="0.2"/>
    <row r="7" spans="1:15" s="120" customFormat="1" ht="20.100000000000001" customHeight="1" x14ac:dyDescent="0.2"/>
    <row r="8" spans="1:15" s="121" customFormat="1" ht="20.100000000000001" customHeight="1" x14ac:dyDescent="0.2"/>
    <row r="9" spans="1:15" s="120" customFormat="1" ht="20.100000000000001" customHeight="1" x14ac:dyDescent="0.2"/>
    <row r="10" spans="1:15" s="120" customFormat="1" ht="20.100000000000001" customHeight="1" x14ac:dyDescent="0.2"/>
    <row r="11" spans="1:15" s="120" customFormat="1" ht="20.100000000000001" customHeight="1" x14ac:dyDescent="0.2"/>
    <row r="12" spans="1:15" s="120" customFormat="1" ht="20.100000000000001" customHeight="1" x14ac:dyDescent="0.2"/>
    <row r="13" spans="1:15" s="120" customFormat="1" ht="20.100000000000001" customHeight="1" x14ac:dyDescent="0.2"/>
    <row r="14" spans="1:15" s="120" customFormat="1" ht="20.100000000000001" customHeight="1" x14ac:dyDescent="0.2"/>
    <row r="15" spans="1:15" s="120" customFormat="1" ht="20.100000000000001" customHeight="1" x14ac:dyDescent="0.2"/>
    <row r="16" spans="1:15" s="121" customFormat="1" ht="20.100000000000001" customHeight="1" x14ac:dyDescent="0.2"/>
    <row r="17" spans="1:10" s="121" customFormat="1" ht="20.100000000000001" customHeight="1" x14ac:dyDescent="0.2"/>
    <row r="18" spans="1:10" s="120" customFormat="1" ht="20.100000000000001" customHeight="1" x14ac:dyDescent="0.2"/>
    <row r="19" spans="1:10" s="120" customFormat="1" ht="20.100000000000001" customHeight="1" x14ac:dyDescent="0.2"/>
    <row r="20" spans="1:10" s="127" customFormat="1" ht="20.100000000000001" customHeight="1" x14ac:dyDescent="0.25">
      <c r="A20" s="122"/>
      <c r="B20" s="122"/>
      <c r="C20" s="123"/>
      <c r="D20" s="122"/>
      <c r="E20" s="123"/>
      <c r="F20" s="124"/>
      <c r="G20" s="125"/>
      <c r="H20" s="126"/>
      <c r="I20" s="126"/>
      <c r="J20" s="126"/>
    </row>
    <row r="21" spans="1:10" s="127" customFormat="1" ht="20.100000000000001" customHeight="1" x14ac:dyDescent="0.25">
      <c r="A21" s="122"/>
      <c r="B21" s="122"/>
      <c r="C21" s="122"/>
      <c r="D21" s="122"/>
      <c r="E21" s="123"/>
      <c r="F21" s="124"/>
      <c r="G21" s="125"/>
      <c r="H21" s="126"/>
      <c r="I21" s="126"/>
      <c r="J21" s="126"/>
    </row>
    <row r="22" spans="1:10" s="127" customFormat="1" ht="20.100000000000001" customHeight="1" x14ac:dyDescent="0.25">
      <c r="A22" s="122"/>
      <c r="B22" s="122"/>
      <c r="C22" s="122"/>
      <c r="D22" s="122"/>
      <c r="E22" s="123"/>
      <c r="F22" s="124"/>
      <c r="G22" s="125"/>
      <c r="H22" s="126"/>
      <c r="I22" s="126"/>
      <c r="J22" s="126"/>
    </row>
    <row r="23" spans="1:10" s="127" customFormat="1" ht="20.100000000000001" customHeight="1" x14ac:dyDescent="0.25">
      <c r="A23" s="122"/>
      <c r="B23" s="122"/>
      <c r="C23" s="122"/>
      <c r="D23" s="122"/>
      <c r="E23" s="123"/>
      <c r="F23" s="124"/>
      <c r="G23" s="125"/>
      <c r="H23" s="126"/>
      <c r="I23" s="126"/>
      <c r="J23" s="126"/>
    </row>
    <row r="24" spans="1:10" s="127" customFormat="1" ht="20.100000000000001" customHeight="1" x14ac:dyDescent="0.25">
      <c r="A24" s="122"/>
      <c r="B24" s="122"/>
      <c r="C24" s="122"/>
      <c r="D24" s="122"/>
      <c r="E24" s="123"/>
      <c r="F24" s="124"/>
      <c r="G24" s="125"/>
      <c r="H24" s="126"/>
      <c r="I24" s="126"/>
      <c r="J24" s="126"/>
    </row>
  </sheetData>
  <mergeCells count="1">
    <mergeCell ref="D1:O1"/>
  </mergeCells>
  <pageMargins left="0.39370078740157483" right="0.39370078740157483" top="0.78740157480314965" bottom="0.59055118110236227" header="0.51181102362204722" footer="0.51181102362204722"/>
  <pageSetup paperSize="9" scale="93" orientation="landscape" useFirstPageNumber="1" r:id="rId1"/>
  <headerFooter alignWithMargins="0">
    <oddFooter>&amp;R&amp;"Arial Narrow,Regular"&amp;P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H26"/>
  <sheetViews>
    <sheetView showWhiteSpace="0" view="pageLayout" zoomScaleNormal="85" zoomScaleSheetLayoutView="120" workbookViewId="0">
      <selection activeCell="D17" sqref="D17"/>
    </sheetView>
  </sheetViews>
  <sheetFormatPr defaultColWidth="9.140625" defaultRowHeight="20.100000000000001" customHeight="1" x14ac:dyDescent="0.25"/>
  <cols>
    <col min="1" max="1" width="0.85546875" style="2" customWidth="1"/>
    <col min="2" max="2" width="2.28515625" style="2" customWidth="1"/>
    <col min="3" max="3" width="43.85546875" style="1" customWidth="1"/>
    <col min="4" max="4" width="14.7109375" style="4" customWidth="1"/>
    <col min="5" max="5" width="23.28515625" style="13" customWidth="1"/>
    <col min="6" max="6" width="18" style="5" customWidth="1"/>
    <col min="7" max="7" width="23.140625" style="5" customWidth="1"/>
    <col min="8" max="8" width="14.28515625" style="5" customWidth="1"/>
    <col min="9" max="16384" width="9.140625" style="3"/>
  </cols>
  <sheetData>
    <row r="1" spans="3:7" s="22" customFormat="1" ht="20.100000000000001" customHeight="1" x14ac:dyDescent="0.2">
      <c r="D1" s="22" t="s">
        <v>137</v>
      </c>
    </row>
    <row r="2" spans="3:7" s="23" customFormat="1" ht="11.25" customHeight="1" x14ac:dyDescent="0.2"/>
    <row r="3" spans="3:7" s="76" customFormat="1" ht="20.100000000000001" customHeight="1" x14ac:dyDescent="0.2">
      <c r="C3" s="134" t="s">
        <v>25</v>
      </c>
      <c r="E3" s="134" t="s">
        <v>20</v>
      </c>
      <c r="G3" s="135"/>
    </row>
    <row r="4" spans="3:7" s="76" customFormat="1" ht="20.100000000000001" customHeight="1" x14ac:dyDescent="0.2">
      <c r="C4" s="79" t="s">
        <v>107</v>
      </c>
      <c r="E4" s="134"/>
      <c r="F4" s="79"/>
    </row>
    <row r="5" spans="3:7" s="76" customFormat="1" ht="20.100000000000001" customHeight="1" x14ac:dyDescent="0.2">
      <c r="C5" s="135" t="s">
        <v>108</v>
      </c>
      <c r="E5" s="135"/>
    </row>
    <row r="6" spans="3:7" s="76" customFormat="1" ht="20.100000000000001" customHeight="1" x14ac:dyDescent="0.2">
      <c r="C6" s="76" t="s">
        <v>109</v>
      </c>
      <c r="E6" s="135"/>
    </row>
    <row r="7" spans="3:7" s="78" customFormat="1" ht="20.100000000000001" customHeight="1" x14ac:dyDescent="0.2"/>
    <row r="8" spans="3:7" s="14" customFormat="1" ht="20.100000000000001" customHeight="1" x14ac:dyDescent="0.2"/>
    <row r="9" spans="3:7" s="79" customFormat="1" ht="36" customHeight="1" x14ac:dyDescent="0.2">
      <c r="C9" s="290" t="s">
        <v>138</v>
      </c>
      <c r="D9" s="290"/>
      <c r="E9" s="290"/>
      <c r="F9" s="290"/>
      <c r="G9" s="290"/>
    </row>
    <row r="10" spans="3:7" s="14" customFormat="1" ht="20.100000000000001" customHeight="1" x14ac:dyDescent="0.2">
      <c r="C10" s="92"/>
      <c r="D10" s="92"/>
      <c r="E10" s="92"/>
      <c r="F10" s="92"/>
      <c r="G10" s="92"/>
    </row>
    <row r="11" spans="3:7" s="165" customFormat="1" ht="16.5" customHeight="1" x14ac:dyDescent="0.2">
      <c r="C11" s="163"/>
      <c r="D11" s="163"/>
      <c r="E11" s="163"/>
      <c r="F11" s="163"/>
      <c r="G11" s="164"/>
    </row>
    <row r="12" spans="3:7" s="165" customFormat="1" ht="16.5" customHeight="1" x14ac:dyDescent="0.2">
      <c r="C12" s="291"/>
      <c r="D12" s="291"/>
      <c r="E12" s="291"/>
      <c r="F12" s="291"/>
      <c r="G12" s="291"/>
    </row>
    <row r="13" spans="3:7" s="115" customFormat="1" ht="28.5" customHeight="1" x14ac:dyDescent="0.2">
      <c r="C13" s="291"/>
      <c r="D13" s="291"/>
      <c r="E13" s="291"/>
      <c r="F13" s="291"/>
      <c r="G13" s="291"/>
    </row>
    <row r="14" spans="3:7" s="115" customFormat="1" ht="27" customHeight="1" x14ac:dyDescent="0.2">
      <c r="C14" s="291"/>
      <c r="D14" s="291"/>
      <c r="E14" s="291"/>
      <c r="F14" s="291"/>
      <c r="G14" s="114"/>
    </row>
    <row r="15" spans="3:7" s="74" customFormat="1" ht="12.75" customHeight="1" x14ac:dyDescent="0.2">
      <c r="C15" s="136"/>
      <c r="D15" s="136"/>
      <c r="E15" s="136"/>
      <c r="F15" s="136"/>
      <c r="G15" s="93"/>
    </row>
    <row r="16" spans="3:7" s="77" customFormat="1" ht="15" customHeight="1" x14ac:dyDescent="0.2">
      <c r="C16" s="137" t="s">
        <v>17</v>
      </c>
      <c r="D16" s="283">
        <f>+REKAPITULACIJA!G10</f>
        <v>0</v>
      </c>
      <c r="E16" s="137"/>
      <c r="F16" s="137"/>
      <c r="G16" s="94"/>
    </row>
    <row r="17" spans="1:8" s="77" customFormat="1" ht="15" customHeight="1" x14ac:dyDescent="0.2">
      <c r="C17" s="137" t="s">
        <v>16</v>
      </c>
      <c r="D17" s="283">
        <f>+REKAPITULACIJA!G12</f>
        <v>0</v>
      </c>
      <c r="E17" s="137"/>
      <c r="F17" s="137"/>
      <c r="G17" s="94"/>
    </row>
    <row r="18" spans="1:8" s="75" customFormat="1" ht="19.5" customHeight="1" x14ac:dyDescent="0.2">
      <c r="C18" s="136" t="s">
        <v>135</v>
      </c>
      <c r="D18" s="136"/>
      <c r="E18" s="136"/>
      <c r="F18" s="136"/>
      <c r="G18" s="93"/>
    </row>
    <row r="19" spans="1:8" s="14" customFormat="1" ht="20.100000000000001" customHeight="1" x14ac:dyDescent="0.2">
      <c r="C19" s="8" t="s">
        <v>136</v>
      </c>
      <c r="D19" s="8"/>
      <c r="E19" s="8"/>
      <c r="F19" s="8"/>
      <c r="G19" s="92"/>
    </row>
    <row r="20" spans="1:8" s="14" customFormat="1" ht="20.100000000000001" customHeight="1" x14ac:dyDescent="0.2">
      <c r="C20" s="92"/>
      <c r="D20" s="92"/>
      <c r="E20" s="92"/>
      <c r="F20" s="92"/>
      <c r="G20" s="92"/>
    </row>
    <row r="21" spans="1:8" s="14" customFormat="1" ht="20.100000000000001" customHeight="1" x14ac:dyDescent="0.2">
      <c r="C21" s="8" t="s">
        <v>14</v>
      </c>
      <c r="D21" s="92"/>
      <c r="E21" s="92"/>
      <c r="F21" s="92"/>
      <c r="G21" s="92"/>
    </row>
    <row r="22" spans="1:8" s="80" customFormat="1" ht="20.100000000000001" customHeight="1" x14ac:dyDescent="0.2">
      <c r="C22" s="95" t="s">
        <v>15</v>
      </c>
      <c r="D22" s="96"/>
      <c r="E22" s="95"/>
      <c r="F22" s="95"/>
      <c r="G22" s="95"/>
      <c r="H22" s="81"/>
    </row>
    <row r="23" spans="1:8" s="21" customFormat="1" ht="20.100000000000001" customHeight="1" x14ac:dyDescent="0.2">
      <c r="A23" s="16"/>
      <c r="B23" s="16"/>
      <c r="C23" s="1"/>
      <c r="D23" s="4"/>
      <c r="E23" s="286" t="s">
        <v>133</v>
      </c>
      <c r="F23" s="287"/>
      <c r="G23" s="288"/>
      <c r="H23" s="20"/>
    </row>
    <row r="24" spans="1:8" s="21" customFormat="1" ht="20.100000000000001" customHeight="1" x14ac:dyDescent="0.2">
      <c r="A24" s="16"/>
      <c r="B24" s="16"/>
      <c r="C24" s="1"/>
      <c r="D24" s="4"/>
      <c r="E24" s="286" t="s">
        <v>134</v>
      </c>
      <c r="F24" s="287"/>
      <c r="G24" s="288"/>
      <c r="H24" s="20"/>
    </row>
    <row r="25" spans="1:8" s="21" customFormat="1" ht="20.100000000000001" customHeight="1" x14ac:dyDescent="0.25">
      <c r="A25" s="16"/>
      <c r="B25" s="16"/>
      <c r="C25" s="1"/>
      <c r="D25" s="4"/>
      <c r="E25" s="13"/>
      <c r="F25" s="5"/>
      <c r="G25" s="5"/>
      <c r="H25" s="20"/>
    </row>
    <row r="26" spans="1:8" s="21" customFormat="1" ht="20.100000000000001" customHeight="1" x14ac:dyDescent="0.25">
      <c r="A26" s="16"/>
      <c r="B26" s="16"/>
      <c r="C26" s="17"/>
      <c r="D26" s="18"/>
      <c r="E26" s="19"/>
      <c r="F26" s="20"/>
      <c r="G26" s="20"/>
      <c r="H26" s="20"/>
    </row>
  </sheetData>
  <mergeCells count="3">
    <mergeCell ref="C9:G9"/>
    <mergeCell ref="C14:F14"/>
    <mergeCell ref="C12:G13"/>
  </mergeCells>
  <pageMargins left="0.39370078740157483" right="0.39370078740157483" top="0.78740157480314965" bottom="0.59055118110236227" header="0.51181102362204722" footer="0.51181102362204722"/>
  <pageSetup paperSize="9"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B8D8A-88F3-4674-BA93-545675B74B6B}">
  <sheetPr>
    <tabColor theme="2" tint="-0.249977111117893"/>
  </sheetPr>
  <dimension ref="A1:H26"/>
  <sheetViews>
    <sheetView view="pageLayout" zoomScaleNormal="85" zoomScaleSheetLayoutView="120" workbookViewId="0">
      <selection activeCell="O12" sqref="O12"/>
    </sheetView>
  </sheetViews>
  <sheetFormatPr defaultColWidth="9.140625" defaultRowHeight="20.100000000000001" customHeight="1" x14ac:dyDescent="0.25"/>
  <cols>
    <col min="1" max="1" width="3.5703125" style="3" customWidth="1"/>
    <col min="2" max="2" width="4.7109375" style="2" customWidth="1"/>
    <col min="3" max="3" width="0.85546875" style="2" customWidth="1"/>
    <col min="4" max="4" width="4.140625" style="2" customWidth="1"/>
    <col min="5" max="5" width="2.28515625" style="2" customWidth="1"/>
    <col min="6" max="6" width="101.42578125" style="1" customWidth="1"/>
    <col min="7" max="7" width="14.85546875" style="113" customWidth="1"/>
    <col min="8" max="8" width="4.42578125" style="13" customWidth="1"/>
    <col min="9" max="16384" width="9.140625" style="3"/>
  </cols>
  <sheetData>
    <row r="1" spans="1:8" s="222" customFormat="1" ht="18" customHeight="1" x14ac:dyDescent="0.25">
      <c r="A1" s="159"/>
      <c r="B1" s="159"/>
      <c r="C1" s="159"/>
      <c r="D1" s="159"/>
      <c r="E1" s="159"/>
      <c r="F1" s="160"/>
      <c r="G1" s="161"/>
      <c r="H1" s="162"/>
    </row>
    <row r="2" spans="1:8" s="40" customFormat="1" ht="11.25" customHeight="1" x14ac:dyDescent="0.2">
      <c r="F2" s="41"/>
      <c r="G2" s="107"/>
      <c r="H2" s="42"/>
    </row>
    <row r="3" spans="1:8" s="76" customFormat="1" ht="57.6" customHeight="1" x14ac:dyDescent="0.2">
      <c r="B3" s="205"/>
      <c r="D3" s="79"/>
      <c r="F3" s="219" t="s">
        <v>51</v>
      </c>
      <c r="G3" s="220"/>
      <c r="H3" s="220"/>
    </row>
    <row r="4" spans="1:8" s="214" customFormat="1" ht="20.25" customHeight="1" x14ac:dyDescent="0.2">
      <c r="B4" s="208"/>
      <c r="D4" s="210"/>
      <c r="F4" s="211" t="s">
        <v>57</v>
      </c>
      <c r="G4" s="221"/>
      <c r="H4" s="221"/>
    </row>
    <row r="5" spans="1:8" s="207" customFormat="1" ht="67.5" customHeight="1" x14ac:dyDescent="0.2">
      <c r="B5" s="208"/>
      <c r="C5" s="209"/>
      <c r="D5" s="210"/>
      <c r="E5" s="209"/>
      <c r="F5" s="213" t="s">
        <v>58</v>
      </c>
      <c r="G5" s="212"/>
      <c r="H5" s="212"/>
    </row>
    <row r="6" spans="1:8" s="207" customFormat="1" ht="18.75" customHeight="1" x14ac:dyDescent="0.2">
      <c r="B6" s="214"/>
      <c r="C6" s="214"/>
      <c r="D6" s="214"/>
      <c r="E6" s="214"/>
      <c r="F6" s="213" t="s">
        <v>59</v>
      </c>
      <c r="G6" s="212"/>
      <c r="H6" s="212"/>
    </row>
    <row r="7" spans="1:8" s="207" customFormat="1" ht="31.5" customHeight="1" x14ac:dyDescent="0.2">
      <c r="B7" s="215"/>
      <c r="C7" s="209"/>
      <c r="D7" s="214"/>
      <c r="E7" s="209"/>
      <c r="F7" s="213" t="s">
        <v>60</v>
      </c>
      <c r="G7" s="212"/>
      <c r="H7" s="212"/>
    </row>
    <row r="8" spans="1:8" s="207" customFormat="1" ht="44.25" customHeight="1" x14ac:dyDescent="0.2">
      <c r="B8" s="208"/>
      <c r="C8" s="209"/>
      <c r="D8" s="214"/>
      <c r="E8" s="209"/>
      <c r="F8" s="213" t="s">
        <v>61</v>
      </c>
      <c r="G8" s="212"/>
      <c r="H8" s="212"/>
    </row>
    <row r="9" spans="1:8" s="207" customFormat="1" ht="32.25" customHeight="1" x14ac:dyDescent="0.2">
      <c r="B9" s="208"/>
      <c r="C9" s="209"/>
      <c r="D9" s="214"/>
      <c r="E9" s="209"/>
      <c r="F9" s="213" t="s">
        <v>62</v>
      </c>
      <c r="G9" s="212"/>
      <c r="H9" s="212"/>
    </row>
    <row r="10" spans="1:8" s="216" customFormat="1" ht="31.5" customHeight="1" x14ac:dyDescent="0.2">
      <c r="B10" s="217"/>
      <c r="C10" s="217"/>
      <c r="D10" s="218"/>
      <c r="E10" s="217"/>
      <c r="F10" s="213" t="s">
        <v>63</v>
      </c>
      <c r="G10" s="212"/>
      <c r="H10" s="212"/>
    </row>
    <row r="11" spans="1:8" s="216" customFormat="1" ht="27.75" customHeight="1" x14ac:dyDescent="0.2">
      <c r="B11" s="217"/>
      <c r="C11" s="217"/>
      <c r="D11" s="217"/>
      <c r="E11" s="217"/>
      <c r="F11" s="213" t="s">
        <v>64</v>
      </c>
      <c r="G11" s="212"/>
      <c r="H11" s="212"/>
    </row>
    <row r="12" spans="1:8" s="216" customFormat="1" ht="55.5" customHeight="1" x14ac:dyDescent="0.2">
      <c r="B12" s="217"/>
      <c r="C12" s="217"/>
      <c r="D12" s="217"/>
      <c r="E12" s="217"/>
      <c r="F12" s="213" t="s">
        <v>65</v>
      </c>
      <c r="G12" s="212"/>
      <c r="H12" s="212"/>
    </row>
    <row r="13" spans="1:8" s="216" customFormat="1" ht="12.75" x14ac:dyDescent="0.2">
      <c r="B13" s="217"/>
      <c r="C13" s="217"/>
      <c r="D13" s="217"/>
      <c r="E13" s="217"/>
      <c r="F13" s="206" t="s">
        <v>52</v>
      </c>
      <c r="G13" s="212"/>
      <c r="H13" s="212"/>
    </row>
    <row r="14" spans="1:8" s="216" customFormat="1" ht="45" customHeight="1" x14ac:dyDescent="0.2">
      <c r="B14" s="217"/>
      <c r="C14" s="217"/>
      <c r="D14" s="217"/>
      <c r="E14" s="217"/>
      <c r="F14" s="206" t="s">
        <v>66</v>
      </c>
      <c r="G14" s="212"/>
      <c r="H14" s="212"/>
    </row>
    <row r="15" spans="1:8" s="40" customFormat="1" ht="5.65" customHeight="1" x14ac:dyDescent="0.2">
      <c r="B15" s="43"/>
      <c r="C15" s="43"/>
      <c r="D15" s="43"/>
      <c r="E15" s="43"/>
      <c r="F15" s="43"/>
      <c r="G15" s="108"/>
      <c r="H15" s="44"/>
    </row>
    <row r="16" spans="1:8" s="45" customFormat="1" ht="21" customHeight="1" x14ac:dyDescent="0.2">
      <c r="A16" s="55"/>
      <c r="B16" s="56"/>
      <c r="C16" s="57"/>
      <c r="D16" s="58"/>
      <c r="E16" s="57"/>
      <c r="F16" s="59"/>
      <c r="G16" s="109"/>
      <c r="H16" s="48"/>
    </row>
    <row r="17" spans="1:8" s="224" customFormat="1" ht="21.75" customHeight="1" x14ac:dyDescent="0.25">
      <c r="B17" s="233"/>
      <c r="C17" s="234"/>
      <c r="D17" s="233"/>
      <c r="E17" s="234"/>
      <c r="F17" s="235"/>
      <c r="G17" s="112"/>
      <c r="H17" s="236"/>
    </row>
    <row r="18" spans="1:8" s="224" customFormat="1" ht="21.75" customHeight="1" x14ac:dyDescent="0.25">
      <c r="B18" s="233"/>
      <c r="C18" s="234"/>
      <c r="D18" s="233"/>
      <c r="E18" s="234"/>
      <c r="F18" s="235"/>
      <c r="G18" s="112"/>
      <c r="H18" s="236"/>
    </row>
    <row r="19" spans="1:8" s="224" customFormat="1" ht="21.75" customHeight="1" x14ac:dyDescent="0.25">
      <c r="B19" s="233"/>
      <c r="C19" s="234"/>
      <c r="D19" s="233"/>
      <c r="E19" s="234"/>
      <c r="F19" s="235"/>
      <c r="G19" s="112"/>
      <c r="H19" s="236"/>
    </row>
    <row r="20" spans="1:8" s="224" customFormat="1" ht="21.75" customHeight="1" x14ac:dyDescent="0.25">
      <c r="B20" s="233"/>
      <c r="C20" s="234"/>
      <c r="D20" s="233"/>
      <c r="E20" s="234"/>
      <c r="F20" s="235"/>
      <c r="G20" s="112"/>
      <c r="H20" s="236"/>
    </row>
    <row r="21" spans="1:8" s="224" customFormat="1" ht="21.75" customHeight="1" x14ac:dyDescent="0.25">
      <c r="B21" s="233"/>
      <c r="C21" s="234"/>
      <c r="D21" s="233"/>
      <c r="E21" s="234"/>
      <c r="F21" s="235"/>
      <c r="G21" s="112"/>
      <c r="H21" s="236"/>
    </row>
    <row r="22" spans="1:8" s="224" customFormat="1" ht="7.15" customHeight="1" x14ac:dyDescent="0.25">
      <c r="A22" s="225"/>
      <c r="B22" s="225"/>
      <c r="C22" s="225"/>
      <c r="D22" s="225"/>
      <c r="E22" s="225"/>
      <c r="F22" s="225"/>
      <c r="G22" s="237"/>
      <c r="H22" s="225"/>
    </row>
    <row r="23" spans="1:8" s="225" customFormat="1" ht="20.100000000000001" customHeight="1" x14ac:dyDescent="0.25">
      <c r="F23" s="238"/>
      <c r="G23" s="116"/>
      <c r="H23" s="239"/>
    </row>
    <row r="24" spans="1:8" s="46" customFormat="1" ht="20.100000000000001" customHeight="1" x14ac:dyDescent="0.25">
      <c r="F24" s="60"/>
      <c r="G24" s="116"/>
      <c r="H24" s="53"/>
    </row>
    <row r="25" spans="1:8" s="224" customFormat="1" ht="20.100000000000001" customHeight="1" x14ac:dyDescent="0.25">
      <c r="B25" s="234"/>
      <c r="C25" s="234"/>
      <c r="D25" s="234"/>
      <c r="E25" s="234"/>
      <c r="F25" s="238"/>
      <c r="G25" s="116"/>
      <c r="H25" s="240"/>
    </row>
    <row r="26" spans="1:8" ht="20.100000000000001" customHeight="1" x14ac:dyDescent="0.25">
      <c r="G26" s="112"/>
    </row>
  </sheetData>
  <pageMargins left="0.39370078740157483" right="0.39370078740157483" top="0.78740157480314965" bottom="0.59055118110236227" header="0.51181102362204722" footer="0.51181102362204722"/>
  <pageSetup paperSize="9"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H21"/>
  <sheetViews>
    <sheetView view="pageLayout" zoomScaleNormal="85" zoomScaleSheetLayoutView="120" workbookViewId="0">
      <selection activeCell="G7" sqref="G7"/>
    </sheetView>
  </sheetViews>
  <sheetFormatPr defaultColWidth="9.140625" defaultRowHeight="20.100000000000001" customHeight="1" x14ac:dyDescent="0.25"/>
  <cols>
    <col min="1" max="1" width="3.5703125" style="3" customWidth="1"/>
    <col min="2" max="2" width="4.7109375" style="2" customWidth="1"/>
    <col min="3" max="3" width="0.85546875" style="2" customWidth="1"/>
    <col min="4" max="4" width="4.140625" style="2" customWidth="1"/>
    <col min="5" max="5" width="2.28515625" style="2" customWidth="1"/>
    <col min="6" max="6" width="101.42578125" style="1" customWidth="1"/>
    <col min="7" max="7" width="15.7109375" style="113" customWidth="1"/>
    <col min="8" max="8" width="4.42578125" style="13" customWidth="1"/>
    <col min="9" max="16384" width="9.140625" style="3"/>
  </cols>
  <sheetData>
    <row r="1" spans="1:8" s="222" customFormat="1" ht="18" customHeight="1" x14ac:dyDescent="0.25">
      <c r="A1" s="159"/>
      <c r="B1" s="159"/>
      <c r="C1" s="159"/>
      <c r="D1" s="159"/>
      <c r="E1" s="159"/>
      <c r="F1" s="160" t="s">
        <v>68</v>
      </c>
      <c r="G1" s="161"/>
      <c r="H1" s="162"/>
    </row>
    <row r="2" spans="1:8" s="40" customFormat="1" ht="11.25" customHeight="1" x14ac:dyDescent="0.2">
      <c r="F2" s="41" t="s">
        <v>8</v>
      </c>
      <c r="G2" s="107"/>
      <c r="H2" s="42"/>
    </row>
    <row r="3" spans="1:8" s="223" customFormat="1" ht="18" customHeight="1" x14ac:dyDescent="0.2">
      <c r="A3" s="155"/>
      <c r="B3" s="156"/>
      <c r="C3" s="156"/>
      <c r="D3" s="156"/>
      <c r="E3" s="156"/>
      <c r="F3" s="157" t="s">
        <v>9</v>
      </c>
      <c r="G3" s="157" t="s">
        <v>1</v>
      </c>
      <c r="H3" s="158"/>
    </row>
    <row r="4" spans="1:8" s="40" customFormat="1" ht="5.65" customHeight="1" x14ac:dyDescent="0.2">
      <c r="B4" s="43"/>
      <c r="C4" s="43"/>
      <c r="D4" s="43"/>
      <c r="E4" s="43"/>
      <c r="F4" s="43"/>
      <c r="G4" s="108"/>
      <c r="H4" s="44"/>
    </row>
    <row r="5" spans="1:8" s="224" customFormat="1" ht="18.75" customHeight="1" x14ac:dyDescent="0.25">
      <c r="B5" s="233"/>
      <c r="C5" s="233"/>
      <c r="D5" s="233"/>
      <c r="E5" s="233"/>
      <c r="F5" s="235" t="str">
        <f>+'A) PRIPREMNI RADOVI'!F1</f>
        <v>A. PRIPREMNI RADOVI</v>
      </c>
      <c r="G5" s="112">
        <f>+'A) PRIPREMNI RADOVI'!K15</f>
        <v>0</v>
      </c>
      <c r="H5" s="236"/>
    </row>
    <row r="6" spans="1:8" s="224" customFormat="1" ht="21.75" customHeight="1" x14ac:dyDescent="0.25">
      <c r="A6" s="83"/>
      <c r="B6" s="84"/>
      <c r="C6" s="85"/>
      <c r="D6" s="84"/>
      <c r="E6" s="85"/>
      <c r="F6" s="86" t="str">
        <f>+'B) KONZERVAT. - RESTAURATORSKI'!E1</f>
        <v>B. KONZERVATORSKO - RESTAURATORSKI ZAHVATI NA BALKONU GLAVNOG (JUŽNOG) PROČELJA</v>
      </c>
      <c r="G6" s="110" t="str">
        <f>+'B) KONZERVAT. - RESTAURATORSKI'!J41</f>
        <v>¸¸¸¸</v>
      </c>
      <c r="H6" s="87"/>
    </row>
    <row r="7" spans="1:8" s="224" customFormat="1" ht="21.75" customHeight="1" x14ac:dyDescent="0.25">
      <c r="A7" s="83"/>
      <c r="B7" s="84"/>
      <c r="C7" s="85"/>
      <c r="D7" s="84"/>
      <c r="E7" s="85"/>
      <c r="F7" s="86" t="str">
        <f>+'C) ZAVRŠNI IZVJEŠTAJ'!F1</f>
        <v>C. KONZERVATORSKO-RESTAURATORSKI IZVJEŠTAJ/ELABORAT</v>
      </c>
      <c r="G7" s="110">
        <f>+'C) ZAVRŠNI IZVJEŠTAJ'!K7</f>
        <v>0</v>
      </c>
      <c r="H7" s="87"/>
    </row>
    <row r="8" spans="1:8" s="224" customFormat="1" ht="21.75" customHeight="1" x14ac:dyDescent="0.25">
      <c r="A8" s="83"/>
      <c r="B8" s="84"/>
      <c r="C8" s="85"/>
      <c r="D8" s="84"/>
      <c r="E8" s="85"/>
      <c r="F8" s="86"/>
      <c r="G8" s="110"/>
      <c r="H8" s="87"/>
    </row>
    <row r="9" spans="1:8" s="224" customFormat="1" ht="7.15" customHeight="1" x14ac:dyDescent="0.25">
      <c r="A9" s="50"/>
      <c r="B9" s="50"/>
      <c r="C9" s="50"/>
      <c r="D9" s="50"/>
      <c r="E9" s="50"/>
      <c r="F9" s="50"/>
      <c r="G9" s="111"/>
      <c r="H9" s="50"/>
    </row>
    <row r="10" spans="1:8" s="225" customFormat="1" ht="20.100000000000001" customHeight="1" x14ac:dyDescent="0.25">
      <c r="A10" s="50"/>
      <c r="B10" s="50"/>
      <c r="C10" s="50"/>
      <c r="D10" s="50"/>
      <c r="E10" s="50"/>
      <c r="F10" s="51" t="s">
        <v>12</v>
      </c>
      <c r="G10" s="284">
        <f>+SUM(G5, G6, G7,)</f>
        <v>0</v>
      </c>
      <c r="H10" s="52"/>
    </row>
    <row r="11" spans="1:8" s="46" customFormat="1" ht="20.100000000000001" customHeight="1" x14ac:dyDescent="0.25">
      <c r="F11" s="60" t="s">
        <v>13</v>
      </c>
      <c r="G11" s="285">
        <f>+G12-G10</f>
        <v>0</v>
      </c>
      <c r="H11" s="53"/>
    </row>
    <row r="12" spans="1:8" s="224" customFormat="1" ht="20.100000000000001" customHeight="1" x14ac:dyDescent="0.25">
      <c r="A12" s="47"/>
      <c r="B12" s="49"/>
      <c r="C12" s="49"/>
      <c r="D12" s="49"/>
      <c r="E12" s="49"/>
      <c r="F12" s="51" t="s">
        <v>7</v>
      </c>
      <c r="G12" s="284">
        <f>+G10*1.25</f>
        <v>0</v>
      </c>
      <c r="H12" s="54"/>
    </row>
    <row r="13" spans="1:8" ht="20.100000000000001" customHeight="1" x14ac:dyDescent="0.25">
      <c r="G13" s="112"/>
    </row>
    <row r="17" spans="7:7" ht="20.100000000000001" customHeight="1" x14ac:dyDescent="0.25">
      <c r="G17" s="138"/>
    </row>
    <row r="18" spans="7:7" ht="20.100000000000001" customHeight="1" x14ac:dyDescent="0.25">
      <c r="G18" s="282"/>
    </row>
    <row r="20" spans="7:7" ht="20.100000000000001" customHeight="1" x14ac:dyDescent="0.25">
      <c r="G20" s="282"/>
    </row>
    <row r="21" spans="7:7" ht="20.100000000000001" customHeight="1" x14ac:dyDescent="0.25">
      <c r="G21" s="282"/>
    </row>
  </sheetData>
  <pageMargins left="0.39370078740157483" right="0.39370078740157483" top="0.78740157480314965" bottom="0.59055118110236227" header="0.51181102362204722" footer="0.51181102362204722"/>
  <pageSetup paperSize="9"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L18"/>
  <sheetViews>
    <sheetView view="pageLayout" topLeftCell="A7" zoomScale="115" zoomScaleNormal="85" zoomScaleSheetLayoutView="120" zoomScalePageLayoutView="115" workbookViewId="0">
      <selection activeCell="K15" sqref="K15"/>
    </sheetView>
  </sheetViews>
  <sheetFormatPr defaultColWidth="9.140625" defaultRowHeight="20.100000000000001" customHeight="1" x14ac:dyDescent="0.2"/>
  <cols>
    <col min="1" max="1" width="3.5703125" style="3" customWidth="1"/>
    <col min="2" max="2" width="4.7109375" style="151" customWidth="1"/>
    <col min="3" max="3" width="0.85546875" style="2" customWidth="1"/>
    <col min="4" max="4" width="16" style="26" customWidth="1"/>
    <col min="5" max="5" width="1.140625" style="2" customWidth="1"/>
    <col min="6" max="6" width="65.140625" style="28" customWidth="1"/>
    <col min="7" max="7" width="7.85546875" style="4" customWidth="1"/>
    <col min="8" max="8" width="8.7109375" style="38" customWidth="1"/>
    <col min="9" max="9" width="8.7109375" style="33" customWidth="1"/>
    <col min="10" max="10" width="8.5703125" style="63" customWidth="1"/>
    <col min="11" max="11" width="12.7109375" style="33" customWidth="1"/>
    <col min="12" max="16384" width="9.140625" style="3"/>
  </cols>
  <sheetData>
    <row r="1" spans="1:12" s="226" customFormat="1" ht="20.100000000000001" customHeight="1" x14ac:dyDescent="0.2">
      <c r="A1" s="166"/>
      <c r="B1" s="167"/>
      <c r="C1" s="166"/>
      <c r="D1" s="168" t="s">
        <v>11</v>
      </c>
      <c r="E1" s="166"/>
      <c r="F1" s="169" t="s">
        <v>26</v>
      </c>
      <c r="G1" s="170"/>
      <c r="H1" s="171"/>
      <c r="I1" s="172"/>
      <c r="J1" s="173"/>
      <c r="K1" s="172"/>
    </row>
    <row r="2" spans="1:12" s="8" customFormat="1" ht="11.25" customHeight="1" x14ac:dyDescent="0.2">
      <c r="B2" s="148"/>
      <c r="D2" s="24"/>
      <c r="F2" s="29"/>
      <c r="G2" s="9"/>
      <c r="H2" s="35"/>
      <c r="I2" s="30"/>
      <c r="J2" s="62"/>
      <c r="K2" s="30"/>
    </row>
    <row r="3" spans="1:12" s="227" customFormat="1" ht="20.100000000000001" customHeight="1" x14ac:dyDescent="0.2">
      <c r="A3" s="174"/>
      <c r="B3" s="175" t="s">
        <v>3</v>
      </c>
      <c r="C3" s="175"/>
      <c r="D3" s="175" t="s">
        <v>2</v>
      </c>
      <c r="E3" s="175"/>
      <c r="F3" s="175" t="s">
        <v>4</v>
      </c>
      <c r="G3" s="176" t="s">
        <v>6</v>
      </c>
      <c r="H3" s="177" t="s">
        <v>5</v>
      </c>
      <c r="I3" s="178" t="s">
        <v>0</v>
      </c>
      <c r="J3" s="178"/>
      <c r="K3" s="178" t="s">
        <v>1</v>
      </c>
    </row>
    <row r="4" spans="1:12" s="15" customFormat="1" ht="7.15" customHeight="1" x14ac:dyDescent="0.2">
      <c r="B4" s="149"/>
      <c r="C4" s="6"/>
      <c r="D4" s="25"/>
      <c r="E4" s="6"/>
      <c r="F4" s="25"/>
      <c r="G4" s="7"/>
      <c r="H4" s="36"/>
      <c r="I4" s="31"/>
      <c r="J4" s="97"/>
      <c r="K4" s="34"/>
    </row>
    <row r="5" spans="1:12" s="100" customFormat="1" ht="33" customHeight="1" x14ac:dyDescent="0.2">
      <c r="B5" s="27" t="s">
        <v>24</v>
      </c>
      <c r="C5" s="101"/>
      <c r="D5" s="142" t="s">
        <v>92</v>
      </c>
      <c r="E5" s="101"/>
      <c r="F5" s="269" t="s">
        <v>110</v>
      </c>
      <c r="G5" s="102"/>
      <c r="H5" s="140" t="s">
        <v>18</v>
      </c>
      <c r="I5" s="231">
        <v>1</v>
      </c>
      <c r="J5" s="32"/>
      <c r="K5" s="99">
        <f>+I5*J5</f>
        <v>0</v>
      </c>
      <c r="L5" s="92"/>
    </row>
    <row r="6" spans="1:12" s="100" customFormat="1" ht="6.4" customHeight="1" x14ac:dyDescent="0.2">
      <c r="B6" s="27"/>
      <c r="C6" s="101"/>
      <c r="D6" s="98"/>
      <c r="E6" s="101"/>
      <c r="F6" s="268"/>
      <c r="G6" s="102"/>
      <c r="H6" s="139"/>
      <c r="I6" s="231"/>
      <c r="J6" s="32"/>
      <c r="K6" s="99"/>
      <c r="L6" s="92"/>
    </row>
    <row r="7" spans="1:12" s="100" customFormat="1" ht="67.5" customHeight="1" x14ac:dyDescent="0.2">
      <c r="B7" s="27" t="s">
        <v>53</v>
      </c>
      <c r="C7" s="101"/>
      <c r="D7" s="142" t="s">
        <v>103</v>
      </c>
      <c r="E7" s="101"/>
      <c r="F7" s="144" t="s">
        <v>27</v>
      </c>
      <c r="G7" s="102"/>
      <c r="H7" s="140" t="s">
        <v>18</v>
      </c>
      <c r="I7" s="231">
        <v>1</v>
      </c>
      <c r="J7" s="32"/>
      <c r="K7" s="99">
        <f>+I7*J7</f>
        <v>0</v>
      </c>
      <c r="L7" s="92"/>
    </row>
    <row r="8" spans="1:12" s="100" customFormat="1" ht="6.4" customHeight="1" x14ac:dyDescent="0.2">
      <c r="B8" s="27"/>
      <c r="C8" s="101"/>
      <c r="D8" s="98"/>
      <c r="E8" s="101"/>
      <c r="F8" s="82"/>
      <c r="G8" s="102"/>
      <c r="H8" s="139"/>
      <c r="I8" s="231"/>
      <c r="J8" s="32"/>
      <c r="K8" s="99"/>
      <c r="L8" s="92"/>
    </row>
    <row r="9" spans="1:12" s="100" customFormat="1" ht="90.75" customHeight="1" x14ac:dyDescent="0.2">
      <c r="B9" s="27" t="s">
        <v>54</v>
      </c>
      <c r="C9" s="101"/>
      <c r="D9" s="142" t="s">
        <v>69</v>
      </c>
      <c r="E9" s="101"/>
      <c r="F9" s="251" t="s">
        <v>70</v>
      </c>
      <c r="G9" s="102"/>
      <c r="H9" s="140" t="s">
        <v>18</v>
      </c>
      <c r="I9" s="231">
        <v>1</v>
      </c>
      <c r="J9" s="32"/>
      <c r="K9" s="99">
        <f>+I9*J9</f>
        <v>0</v>
      </c>
      <c r="L9" s="92"/>
    </row>
    <row r="10" spans="1:12" s="100" customFormat="1" ht="6.4" customHeight="1" x14ac:dyDescent="0.2">
      <c r="B10" s="27"/>
      <c r="C10" s="101"/>
      <c r="D10" s="98"/>
      <c r="E10" s="101"/>
      <c r="F10" s="82"/>
      <c r="G10" s="102"/>
      <c r="H10" s="139"/>
      <c r="I10" s="231"/>
      <c r="J10" s="32"/>
      <c r="K10" s="99"/>
      <c r="L10" s="92"/>
    </row>
    <row r="11" spans="1:12" s="100" customFormat="1" ht="36" x14ac:dyDescent="0.2">
      <c r="B11" s="27" t="s">
        <v>55</v>
      </c>
      <c r="C11" s="101"/>
      <c r="D11" s="142" t="s">
        <v>28</v>
      </c>
      <c r="E11" s="101"/>
      <c r="F11" s="251" t="s">
        <v>71</v>
      </c>
      <c r="G11" s="102"/>
      <c r="H11" s="140" t="s">
        <v>18</v>
      </c>
      <c r="I11" s="231">
        <v>1</v>
      </c>
      <c r="J11" s="32"/>
      <c r="K11" s="99">
        <f t="shared" ref="K11" si="0">+I11*J11</f>
        <v>0</v>
      </c>
      <c r="L11" s="92"/>
    </row>
    <row r="12" spans="1:12" s="100" customFormat="1" ht="6.4" customHeight="1" x14ac:dyDescent="0.2">
      <c r="B12" s="27"/>
      <c r="C12" s="101"/>
      <c r="D12" s="98"/>
      <c r="E12" s="101"/>
      <c r="F12" s="143"/>
      <c r="G12" s="102"/>
      <c r="H12" s="139"/>
      <c r="I12" s="231"/>
      <c r="J12" s="32"/>
      <c r="K12" s="99"/>
      <c r="L12" s="92"/>
    </row>
    <row r="13" spans="1:12" s="100" customFormat="1" ht="124.15" customHeight="1" x14ac:dyDescent="0.2">
      <c r="B13" s="27" t="s">
        <v>56</v>
      </c>
      <c r="C13" s="101"/>
      <c r="D13" s="147" t="s">
        <v>29</v>
      </c>
      <c r="E13" s="101"/>
      <c r="F13" s="146" t="s">
        <v>72</v>
      </c>
      <c r="G13" s="102"/>
      <c r="H13" s="140" t="s">
        <v>18</v>
      </c>
      <c r="I13" s="231">
        <v>1</v>
      </c>
      <c r="J13" s="32"/>
      <c r="K13" s="99">
        <f>+I13*J13</f>
        <v>0</v>
      </c>
      <c r="L13" s="92"/>
    </row>
    <row r="14" spans="1:12" s="61" customFormat="1" ht="7.15" customHeight="1" x14ac:dyDescent="0.2">
      <c r="B14" s="150"/>
      <c r="D14" s="103"/>
      <c r="F14" s="104"/>
      <c r="G14" s="105"/>
      <c r="H14" s="36"/>
      <c r="I14" s="31"/>
      <c r="J14" s="106"/>
      <c r="K14" s="99"/>
      <c r="L14" s="92"/>
    </row>
    <row r="15" spans="1:12" s="228" customFormat="1" ht="19.899999999999999" customHeight="1" x14ac:dyDescent="0.25">
      <c r="A15" s="179"/>
      <c r="B15" s="180"/>
      <c r="C15" s="179"/>
      <c r="D15" s="181"/>
      <c r="E15" s="179"/>
      <c r="F15" s="182" t="s">
        <v>23</v>
      </c>
      <c r="G15" s="183"/>
      <c r="H15" s="184"/>
      <c r="I15" s="185"/>
      <c r="J15" s="186"/>
      <c r="K15" s="187">
        <f>+SUM(K5:K14)</f>
        <v>0</v>
      </c>
    </row>
    <row r="16" spans="1:12" s="72" customFormat="1" ht="20.100000000000001" customHeight="1" x14ac:dyDescent="0.25">
      <c r="B16" s="151"/>
      <c r="C16" s="64"/>
      <c r="D16" s="65"/>
      <c r="E16" s="64"/>
      <c r="F16" s="66"/>
      <c r="G16" s="67"/>
      <c r="H16" s="68"/>
      <c r="I16" s="69"/>
      <c r="J16" s="70"/>
      <c r="K16" s="71"/>
    </row>
    <row r="17" spans="6:6" ht="20.100000000000001" customHeight="1" x14ac:dyDescent="0.2">
      <c r="F17" s="141"/>
    </row>
    <row r="18" spans="6:6" ht="20.100000000000001" customHeight="1" x14ac:dyDescent="0.2">
      <c r="F18" s="141"/>
    </row>
  </sheetData>
  <pageMargins left="0.39370078740157483" right="0.39370078740157483" top="0.78740157480314965" bottom="0.59055118110236227" header="0.51181102362204722" footer="0.31496062992125984"/>
  <pageSetup paperSize="9"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DCD10-9ED2-40B6-B884-6CC84437CA77}">
  <sheetPr>
    <tabColor theme="0" tint="-0.499984740745262"/>
  </sheetPr>
  <dimension ref="A1:K42"/>
  <sheetViews>
    <sheetView tabSelected="1" showWhiteSpace="0" view="pageLayout" zoomScale="115" zoomScaleNormal="85" zoomScaleSheetLayoutView="120" zoomScalePageLayoutView="115" workbookViewId="0">
      <selection activeCell="J41" sqref="J41"/>
    </sheetView>
  </sheetViews>
  <sheetFormatPr defaultColWidth="9.140625" defaultRowHeight="20.100000000000001" customHeight="1" x14ac:dyDescent="0.2"/>
  <cols>
    <col min="1" max="1" width="3.5703125" style="3" customWidth="1"/>
    <col min="2" max="2" width="5.7109375" style="26" customWidth="1"/>
    <col min="3" max="3" width="18.5703125" style="26" customWidth="1"/>
    <col min="4" max="4" width="1.28515625" style="2" customWidth="1"/>
    <col min="5" max="5" width="63.7109375" style="28" customWidth="1"/>
    <col min="6" max="6" width="7.85546875" style="4" customWidth="1"/>
    <col min="7" max="7" width="7.140625" style="38" customWidth="1"/>
    <col min="8" max="8" width="8.28515625" style="33" customWidth="1"/>
    <col min="9" max="9" width="9.5703125" style="33" customWidth="1"/>
    <col min="10" max="10" width="12.7109375" style="33" customWidth="1"/>
    <col min="11" max="16384" width="9.140625" style="3"/>
  </cols>
  <sheetData>
    <row r="1" spans="1:11" s="229" customFormat="1" ht="20.100000000000001" customHeight="1" x14ac:dyDescent="0.2">
      <c r="A1" s="197"/>
      <c r="B1" s="202"/>
      <c r="C1" s="198" t="s">
        <v>10</v>
      </c>
      <c r="D1" s="198"/>
      <c r="E1" s="198" t="s">
        <v>100</v>
      </c>
      <c r="F1" s="199"/>
      <c r="G1" s="200"/>
      <c r="H1" s="201"/>
      <c r="I1" s="201"/>
      <c r="J1" s="201"/>
    </row>
    <row r="2" spans="1:11" s="8" customFormat="1" ht="11.25" customHeight="1" x14ac:dyDescent="0.2">
      <c r="B2" s="24"/>
      <c r="C2" s="24"/>
      <c r="E2" s="29"/>
      <c r="F2" s="9"/>
      <c r="G2" s="35"/>
      <c r="H2" s="30"/>
      <c r="I2" s="30"/>
      <c r="J2" s="30"/>
    </row>
    <row r="3" spans="1:11" s="230" customFormat="1" ht="20.100000000000001" customHeight="1" x14ac:dyDescent="0.2">
      <c r="A3" s="270"/>
      <c r="B3" s="188" t="s">
        <v>3</v>
      </c>
      <c r="C3" s="188" t="s">
        <v>2</v>
      </c>
      <c r="D3" s="188"/>
      <c r="E3" s="188" t="s">
        <v>4</v>
      </c>
      <c r="F3" s="189" t="s">
        <v>6</v>
      </c>
      <c r="G3" s="190" t="s">
        <v>5</v>
      </c>
      <c r="H3" s="191" t="s">
        <v>0</v>
      </c>
      <c r="I3" s="191"/>
      <c r="J3" s="191" t="s">
        <v>1</v>
      </c>
    </row>
    <row r="4" spans="1:11" s="11" customFormat="1" ht="7.15" customHeight="1" x14ac:dyDescent="0.2">
      <c r="B4" s="27"/>
      <c r="C4" s="27"/>
      <c r="D4" s="10"/>
      <c r="E4" s="27"/>
      <c r="F4" s="73"/>
      <c r="G4" s="139"/>
      <c r="H4" s="232"/>
      <c r="I4" s="32"/>
      <c r="J4" s="39"/>
    </row>
    <row r="5" spans="1:11" s="11" customFormat="1" ht="101.25" customHeight="1" x14ac:dyDescent="0.2">
      <c r="B5" s="27" t="s">
        <v>73</v>
      </c>
      <c r="C5" s="252" t="s">
        <v>31</v>
      </c>
      <c r="D5" s="10"/>
      <c r="E5" s="251" t="s">
        <v>74</v>
      </c>
      <c r="F5" s="73"/>
      <c r="G5" s="139" t="s">
        <v>48</v>
      </c>
      <c r="H5" s="232">
        <v>1</v>
      </c>
      <c r="I5" s="32"/>
      <c r="J5" s="39">
        <f t="shared" ref="J5:J29" si="0">H5*I5</f>
        <v>0</v>
      </c>
    </row>
    <row r="6" spans="1:11" s="11" customFormat="1" ht="7.15" customHeight="1" x14ac:dyDescent="0.2">
      <c r="B6" s="27"/>
      <c r="C6" s="27"/>
      <c r="D6" s="10"/>
      <c r="E6" s="27"/>
      <c r="F6" s="73"/>
      <c r="G6" s="139"/>
      <c r="H6" s="232"/>
      <c r="I6" s="32"/>
      <c r="J6" s="39"/>
    </row>
    <row r="7" spans="1:11" s="11" customFormat="1" ht="66.75" customHeight="1" x14ac:dyDescent="0.2">
      <c r="B7" s="27" t="s">
        <v>75</v>
      </c>
      <c r="C7" s="253" t="s">
        <v>32</v>
      </c>
      <c r="D7" s="10"/>
      <c r="E7" s="251" t="s">
        <v>33</v>
      </c>
      <c r="F7" s="73"/>
      <c r="G7" s="139" t="s">
        <v>48</v>
      </c>
      <c r="H7" s="232">
        <v>57.6</v>
      </c>
      <c r="I7" s="32"/>
      <c r="J7" s="39">
        <f t="shared" si="0"/>
        <v>0</v>
      </c>
    </row>
    <row r="8" spans="1:11" s="11" customFormat="1" ht="7.15" customHeight="1" x14ac:dyDescent="0.2">
      <c r="B8" s="27"/>
      <c r="C8" s="27"/>
      <c r="D8" s="10"/>
      <c r="E8" s="27"/>
      <c r="F8" s="73"/>
      <c r="G8" s="139"/>
      <c r="H8" s="232"/>
      <c r="I8" s="32"/>
      <c r="J8" s="39"/>
    </row>
    <row r="9" spans="1:11" s="11" customFormat="1" ht="102" customHeight="1" x14ac:dyDescent="0.2">
      <c r="B9" s="27" t="s">
        <v>76</v>
      </c>
      <c r="C9" s="152" t="s">
        <v>34</v>
      </c>
      <c r="D9" s="10"/>
      <c r="E9" s="153" t="s">
        <v>35</v>
      </c>
      <c r="F9" s="73"/>
      <c r="G9" s="139" t="s">
        <v>19</v>
      </c>
      <c r="H9" s="232">
        <v>5</v>
      </c>
      <c r="I9" s="32"/>
      <c r="J9" s="39">
        <f t="shared" si="0"/>
        <v>0</v>
      </c>
    </row>
    <row r="10" spans="1:11" s="11" customFormat="1" ht="7.15" customHeight="1" x14ac:dyDescent="0.2">
      <c r="B10" s="27"/>
      <c r="C10" s="27"/>
      <c r="D10" s="10"/>
      <c r="E10" s="27"/>
      <c r="F10" s="73"/>
      <c r="G10" s="139"/>
      <c r="H10" s="232"/>
      <c r="I10" s="32"/>
      <c r="J10" s="39"/>
    </row>
    <row r="11" spans="1:11" s="254" customFormat="1" ht="43.5" customHeight="1" x14ac:dyDescent="0.2">
      <c r="B11" s="27" t="s">
        <v>77</v>
      </c>
      <c r="C11" s="152" t="s">
        <v>36</v>
      </c>
      <c r="D11" s="255"/>
      <c r="E11" s="153" t="s">
        <v>37</v>
      </c>
      <c r="F11" s="256"/>
      <c r="G11" s="139" t="s">
        <v>48</v>
      </c>
      <c r="H11" s="232">
        <v>0.7</v>
      </c>
      <c r="I11" s="32"/>
      <c r="J11" s="39">
        <f t="shared" si="0"/>
        <v>0</v>
      </c>
      <c r="K11" s="11"/>
    </row>
    <row r="12" spans="1:11" s="11" customFormat="1" ht="7.15" customHeight="1" x14ac:dyDescent="0.2">
      <c r="B12" s="27"/>
      <c r="C12" s="27"/>
      <c r="D12" s="10"/>
      <c r="E12" s="145"/>
      <c r="F12" s="73"/>
      <c r="G12" s="139"/>
      <c r="H12" s="232"/>
      <c r="I12" s="32"/>
      <c r="J12" s="39"/>
    </row>
    <row r="13" spans="1:11" s="257" customFormat="1" ht="78.599999999999994" customHeight="1" x14ac:dyDescent="0.2">
      <c r="B13" s="258" t="s">
        <v>78</v>
      </c>
      <c r="C13" s="259" t="s">
        <v>38</v>
      </c>
      <c r="D13" s="260"/>
      <c r="E13" s="261" t="s">
        <v>79</v>
      </c>
      <c r="F13" s="256"/>
      <c r="G13" s="139" t="s">
        <v>48</v>
      </c>
      <c r="H13" s="231">
        <v>57.6</v>
      </c>
      <c r="I13" s="32"/>
      <c r="J13" s="39">
        <f t="shared" si="0"/>
        <v>0</v>
      </c>
      <c r="K13" s="11"/>
    </row>
    <row r="14" spans="1:11" s="11" customFormat="1" ht="7.15" customHeight="1" x14ac:dyDescent="0.2">
      <c r="B14" s="27"/>
      <c r="C14" s="27"/>
      <c r="D14" s="10"/>
      <c r="E14" s="27"/>
      <c r="F14" s="73"/>
      <c r="G14" s="139"/>
      <c r="H14" s="232"/>
      <c r="I14" s="32"/>
      <c r="J14" s="39"/>
    </row>
    <row r="15" spans="1:11" s="11" customFormat="1" ht="72" x14ac:dyDescent="0.2">
      <c r="B15" s="262" t="s">
        <v>83</v>
      </c>
      <c r="C15" s="252" t="s">
        <v>80</v>
      </c>
      <c r="D15" s="10"/>
      <c r="E15" s="144" t="s">
        <v>81</v>
      </c>
      <c r="F15" s="73"/>
      <c r="G15" s="139" t="s">
        <v>48</v>
      </c>
      <c r="H15" s="232">
        <v>17</v>
      </c>
      <c r="I15" s="32"/>
      <c r="J15" s="39">
        <f t="shared" si="0"/>
        <v>0</v>
      </c>
    </row>
    <row r="16" spans="1:11" s="11" customFormat="1" ht="7.15" customHeight="1" x14ac:dyDescent="0.2">
      <c r="B16" s="27"/>
      <c r="C16" s="27"/>
      <c r="D16" s="10"/>
      <c r="E16" s="27"/>
      <c r="F16" s="73"/>
      <c r="G16" s="139"/>
      <c r="H16" s="232"/>
      <c r="I16" s="32"/>
      <c r="J16" s="39"/>
    </row>
    <row r="17" spans="1:11" s="257" customFormat="1" ht="79.150000000000006" customHeight="1" x14ac:dyDescent="0.2">
      <c r="B17" s="258" t="s">
        <v>84</v>
      </c>
      <c r="C17" s="259" t="s">
        <v>39</v>
      </c>
      <c r="D17" s="260"/>
      <c r="E17" s="261" t="s">
        <v>82</v>
      </c>
      <c r="F17" s="256"/>
      <c r="G17" s="139" t="s">
        <v>48</v>
      </c>
      <c r="H17" s="231">
        <v>1.5</v>
      </c>
      <c r="I17" s="32"/>
      <c r="J17" s="39">
        <f t="shared" si="0"/>
        <v>0</v>
      </c>
      <c r="K17" s="11"/>
    </row>
    <row r="18" spans="1:11" s="11" customFormat="1" ht="7.15" customHeight="1" x14ac:dyDescent="0.2">
      <c r="B18" s="27"/>
      <c r="C18" s="27"/>
      <c r="D18" s="10"/>
      <c r="E18" s="27"/>
      <c r="F18" s="73"/>
      <c r="G18" s="139"/>
      <c r="H18" s="232"/>
      <c r="I18" s="32"/>
      <c r="J18" s="39"/>
    </row>
    <row r="19" spans="1:11" s="257" customFormat="1" ht="69.75" customHeight="1" x14ac:dyDescent="0.2">
      <c r="B19" s="258" t="s">
        <v>85</v>
      </c>
      <c r="C19" s="259" t="s">
        <v>40</v>
      </c>
      <c r="D19" s="260"/>
      <c r="E19" s="261" t="s">
        <v>86</v>
      </c>
      <c r="F19" s="256"/>
      <c r="G19" s="139" t="s">
        <v>48</v>
      </c>
      <c r="H19" s="231">
        <v>17</v>
      </c>
      <c r="I19" s="32"/>
      <c r="J19" s="39">
        <f t="shared" si="0"/>
        <v>0</v>
      </c>
      <c r="K19" s="11"/>
    </row>
    <row r="20" spans="1:11" s="11" customFormat="1" ht="7.15" customHeight="1" x14ac:dyDescent="0.2">
      <c r="B20" s="27"/>
      <c r="C20" s="27"/>
      <c r="D20" s="10"/>
      <c r="E20" s="145"/>
      <c r="F20" s="73"/>
      <c r="G20" s="139"/>
      <c r="H20" s="232"/>
      <c r="I20" s="32"/>
      <c r="J20" s="39"/>
    </row>
    <row r="21" spans="1:11" s="11" customFormat="1" ht="76.150000000000006" customHeight="1" x14ac:dyDescent="0.25">
      <c r="B21" s="27" t="s">
        <v>93</v>
      </c>
      <c r="C21" s="152" t="s">
        <v>41</v>
      </c>
      <c r="D21" s="10"/>
      <c r="E21" s="153" t="s">
        <v>87</v>
      </c>
      <c r="F21" s="154"/>
      <c r="G21" s="139" t="s">
        <v>18</v>
      </c>
      <c r="H21" s="232">
        <v>1</v>
      </c>
      <c r="I21" s="32"/>
      <c r="J21" s="39">
        <f t="shared" si="0"/>
        <v>0</v>
      </c>
    </row>
    <row r="22" spans="1:11" s="11" customFormat="1" ht="7.15" customHeight="1" x14ac:dyDescent="0.2">
      <c r="B22" s="27"/>
      <c r="C22" s="27"/>
      <c r="D22" s="10"/>
      <c r="E22" s="27"/>
      <c r="F22" s="73"/>
      <c r="G22" s="139"/>
      <c r="H22" s="232"/>
      <c r="I22" s="32"/>
      <c r="J22" s="39"/>
    </row>
    <row r="23" spans="1:11" s="11" customFormat="1" ht="81" customHeight="1" x14ac:dyDescent="0.2">
      <c r="B23" s="27" t="s">
        <v>94</v>
      </c>
      <c r="C23" s="147" t="s">
        <v>42</v>
      </c>
      <c r="D23" s="10"/>
      <c r="E23" s="146" t="s">
        <v>88</v>
      </c>
      <c r="F23" s="73"/>
      <c r="G23" s="139" t="s">
        <v>48</v>
      </c>
      <c r="H23" s="232">
        <v>3</v>
      </c>
      <c r="I23" s="32"/>
      <c r="J23" s="39">
        <f>H23*I23</f>
        <v>0</v>
      </c>
    </row>
    <row r="24" spans="1:11" s="11" customFormat="1" ht="7.15" customHeight="1" x14ac:dyDescent="0.2">
      <c r="B24" s="27"/>
      <c r="C24" s="27"/>
      <c r="D24" s="10"/>
      <c r="E24" s="27"/>
      <c r="F24" s="73"/>
      <c r="G24" s="139"/>
      <c r="H24" s="232"/>
      <c r="I24" s="32"/>
      <c r="J24" s="39"/>
    </row>
    <row r="25" spans="1:11" s="11" customFormat="1" ht="77.25" customHeight="1" x14ac:dyDescent="0.2">
      <c r="B25" s="27" t="s">
        <v>95</v>
      </c>
      <c r="C25" s="152" t="s">
        <v>89</v>
      </c>
      <c r="D25" s="10"/>
      <c r="E25" s="263" t="s">
        <v>43</v>
      </c>
      <c r="F25" s="73"/>
      <c r="G25" s="139" t="s">
        <v>18</v>
      </c>
      <c r="H25" s="232">
        <v>1</v>
      </c>
      <c r="I25" s="32"/>
      <c r="J25" s="39">
        <f t="shared" si="0"/>
        <v>0</v>
      </c>
    </row>
    <row r="26" spans="1:11" s="11" customFormat="1" ht="7.15" customHeight="1" x14ac:dyDescent="0.2">
      <c r="B26" s="27"/>
      <c r="C26" s="27"/>
      <c r="D26" s="10"/>
      <c r="E26" s="27"/>
      <c r="F26" s="73"/>
      <c r="G26" s="139"/>
      <c r="H26" s="232"/>
      <c r="I26" s="32"/>
      <c r="J26" s="39"/>
    </row>
    <row r="27" spans="1:11" s="11" customFormat="1" ht="175.5" customHeight="1" x14ac:dyDescent="0.2">
      <c r="B27" s="27" t="s">
        <v>96</v>
      </c>
      <c r="C27" s="152" t="s">
        <v>44</v>
      </c>
      <c r="D27" s="10"/>
      <c r="E27" s="261" t="s">
        <v>45</v>
      </c>
      <c r="F27" s="73"/>
      <c r="G27" s="139"/>
      <c r="H27" s="232"/>
      <c r="I27" s="32"/>
      <c r="J27" s="39"/>
    </row>
    <row r="28" spans="1:11" s="11" customFormat="1" ht="10.15" customHeight="1" x14ac:dyDescent="0.2">
      <c r="B28" s="27"/>
      <c r="C28" s="27"/>
      <c r="D28" s="10"/>
      <c r="E28" s="27"/>
      <c r="F28" s="73"/>
      <c r="G28" s="139"/>
      <c r="H28" s="232"/>
      <c r="I28" s="32"/>
      <c r="J28" s="39"/>
    </row>
    <row r="29" spans="1:11" s="11" customFormat="1" ht="79.900000000000006" hidden="1" customHeight="1" x14ac:dyDescent="0.2">
      <c r="A29" s="241"/>
      <c r="B29" s="242"/>
      <c r="C29" s="249"/>
      <c r="D29" s="243"/>
      <c r="E29" s="250"/>
      <c r="F29" s="244"/>
      <c r="G29" s="245"/>
      <c r="H29" s="246"/>
      <c r="I29" s="247"/>
      <c r="J29" s="248">
        <f t="shared" si="0"/>
        <v>0</v>
      </c>
    </row>
    <row r="30" spans="1:11" s="11" customFormat="1" ht="22.15" customHeight="1" x14ac:dyDescent="0.2">
      <c r="B30" s="27"/>
      <c r="C30" s="27"/>
      <c r="D30" s="10"/>
      <c r="E30" s="27" t="s">
        <v>104</v>
      </c>
      <c r="F30" s="73"/>
      <c r="G30" s="139" t="s">
        <v>19</v>
      </c>
      <c r="H30" s="232">
        <v>16</v>
      </c>
      <c r="I30" s="32"/>
      <c r="J30" s="39">
        <f t="shared" ref="J30:J37" si="1">H30*I30</f>
        <v>0</v>
      </c>
    </row>
    <row r="31" spans="1:11" s="11" customFormat="1" ht="25.15" customHeight="1" x14ac:dyDescent="0.2">
      <c r="B31" s="27"/>
      <c r="C31" s="264"/>
      <c r="D31" s="10"/>
      <c r="E31" s="261" t="s">
        <v>105</v>
      </c>
      <c r="F31" s="73"/>
      <c r="G31" s="139" t="s">
        <v>19</v>
      </c>
      <c r="H31" s="232">
        <v>3</v>
      </c>
      <c r="I31" s="32"/>
      <c r="J31" s="39">
        <f t="shared" si="1"/>
        <v>0</v>
      </c>
    </row>
    <row r="32" spans="1:11" s="11" customFormat="1" ht="10.15" customHeight="1" x14ac:dyDescent="0.2">
      <c r="B32" s="27"/>
      <c r="C32" s="27"/>
      <c r="D32" s="10"/>
      <c r="E32" s="27"/>
      <c r="F32" s="73"/>
      <c r="G32" s="139"/>
      <c r="H32" s="232"/>
      <c r="I32" s="32"/>
      <c r="J32" s="39"/>
    </row>
    <row r="33" spans="1:10" s="11" customFormat="1" ht="52.15" customHeight="1" x14ac:dyDescent="0.2">
      <c r="B33" s="27" t="s">
        <v>98</v>
      </c>
      <c r="C33" s="152" t="s">
        <v>46</v>
      </c>
      <c r="D33" s="10"/>
      <c r="E33" s="265" t="s">
        <v>90</v>
      </c>
      <c r="F33" s="73"/>
      <c r="G33" s="139" t="s">
        <v>18</v>
      </c>
      <c r="H33" s="232">
        <v>1</v>
      </c>
      <c r="I33" s="32"/>
      <c r="J33" s="39">
        <f t="shared" si="1"/>
        <v>0</v>
      </c>
    </row>
    <row r="34" spans="1:10" s="11" customFormat="1" ht="7.15" customHeight="1" x14ac:dyDescent="0.2">
      <c r="B34" s="27"/>
      <c r="C34" s="27"/>
      <c r="D34" s="10"/>
      <c r="E34" s="27"/>
      <c r="F34" s="73"/>
      <c r="G34" s="139"/>
      <c r="H34" s="232"/>
      <c r="I34" s="32"/>
      <c r="J34" s="39"/>
    </row>
    <row r="35" spans="1:10" s="11" customFormat="1" ht="91.9" customHeight="1" x14ac:dyDescent="0.2">
      <c r="B35" s="27" t="s">
        <v>97</v>
      </c>
      <c r="C35" s="152" t="s">
        <v>47</v>
      </c>
      <c r="D35" s="10"/>
      <c r="E35" s="261" t="s">
        <v>106</v>
      </c>
      <c r="F35" s="73"/>
      <c r="G35" s="139" t="s">
        <v>48</v>
      </c>
      <c r="H35" s="232">
        <v>57.6</v>
      </c>
      <c r="I35" s="32"/>
      <c r="J35" s="39">
        <f>H35*I35</f>
        <v>0</v>
      </c>
    </row>
    <row r="36" spans="1:10" s="11" customFormat="1" ht="10.15" customHeight="1" x14ac:dyDescent="0.2">
      <c r="B36" s="27"/>
      <c r="C36" s="27"/>
      <c r="D36" s="10"/>
      <c r="E36" s="27"/>
      <c r="F36" s="73"/>
      <c r="G36" s="139"/>
      <c r="H36" s="232"/>
      <c r="I36" s="32"/>
      <c r="J36" s="39"/>
    </row>
    <row r="37" spans="1:10" s="11" customFormat="1" ht="98.25" customHeight="1" x14ac:dyDescent="0.2">
      <c r="B37" s="27" t="s">
        <v>99</v>
      </c>
      <c r="C37" s="152" t="s">
        <v>49</v>
      </c>
      <c r="D37" s="10"/>
      <c r="E37" s="263" t="s">
        <v>50</v>
      </c>
      <c r="F37" s="73"/>
      <c r="G37" s="139" t="s">
        <v>48</v>
      </c>
      <c r="H37" s="232">
        <v>57.6</v>
      </c>
      <c r="I37" s="32"/>
      <c r="J37" s="39">
        <f t="shared" si="1"/>
        <v>0</v>
      </c>
    </row>
    <row r="38" spans="1:10" s="11" customFormat="1" ht="7.15" customHeight="1" x14ac:dyDescent="0.2">
      <c r="B38" s="27"/>
      <c r="C38" s="27"/>
      <c r="D38" s="10"/>
      <c r="E38" s="27"/>
      <c r="F38" s="73"/>
      <c r="G38" s="139"/>
      <c r="H38" s="232"/>
      <c r="I38" s="32"/>
      <c r="J38" s="39"/>
    </row>
    <row r="39" spans="1:10" s="11" customFormat="1" ht="43.9" customHeight="1" x14ac:dyDescent="0.2">
      <c r="B39" s="27" t="s">
        <v>129</v>
      </c>
      <c r="C39" s="152" t="s">
        <v>130</v>
      </c>
      <c r="D39" s="10"/>
      <c r="E39" s="263" t="s">
        <v>131</v>
      </c>
      <c r="F39" s="73"/>
      <c r="G39" s="139" t="s">
        <v>18</v>
      </c>
      <c r="H39" s="232">
        <v>1</v>
      </c>
      <c r="I39" s="32"/>
      <c r="J39" s="39">
        <f t="shared" ref="J39" si="2">H39*I39</f>
        <v>0</v>
      </c>
    </row>
    <row r="40" spans="1:10" s="11" customFormat="1" ht="7.15" customHeight="1" x14ac:dyDescent="0.2">
      <c r="B40" s="27"/>
      <c r="C40" s="27"/>
      <c r="D40" s="10"/>
      <c r="E40" s="27"/>
      <c r="F40" s="73"/>
      <c r="G40" s="139"/>
      <c r="H40" s="232"/>
      <c r="I40" s="32"/>
      <c r="J40" s="39"/>
    </row>
    <row r="41" spans="1:10" s="228" customFormat="1" ht="20.100000000000001" customHeight="1" x14ac:dyDescent="0.25">
      <c r="A41" s="179"/>
      <c r="B41" s="181"/>
      <c r="C41" s="181"/>
      <c r="D41" s="179"/>
      <c r="E41" s="192" t="s">
        <v>22</v>
      </c>
      <c r="F41" s="193"/>
      <c r="G41" s="194"/>
      <c r="H41" s="195"/>
      <c r="I41" s="195"/>
      <c r="J41" s="196" t="s">
        <v>139</v>
      </c>
    </row>
    <row r="42" spans="1:10" ht="20.100000000000001" customHeight="1" x14ac:dyDescent="0.2">
      <c r="C42" s="28"/>
    </row>
  </sheetData>
  <pageMargins left="0.39370078740157483" right="0.39370078740157483" top="0.78740157480314965" bottom="0.59055118110236227" header="0.51181102362204722" footer="0.31496062992125984"/>
  <pageSetup paperSize="9"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K9"/>
  <sheetViews>
    <sheetView view="pageLayout" zoomScaleNormal="85" zoomScaleSheetLayoutView="120" workbookViewId="0">
      <selection activeCell="K7" sqref="K7"/>
    </sheetView>
  </sheetViews>
  <sheetFormatPr defaultColWidth="9.140625" defaultRowHeight="20.100000000000001" customHeight="1" x14ac:dyDescent="0.2"/>
  <cols>
    <col min="1" max="1" width="3.5703125" style="3" customWidth="1"/>
    <col min="2" max="2" width="4.7109375" style="91" customWidth="1"/>
    <col min="3" max="3" width="0.85546875" style="2" customWidth="1"/>
    <col min="4" max="4" width="18.5703125" style="26" customWidth="1"/>
    <col min="5" max="5" width="2.28515625" style="2" customWidth="1"/>
    <col min="6" max="6" width="63.5703125" style="28" customWidth="1"/>
    <col min="7" max="7" width="7.85546875" style="4" customWidth="1"/>
    <col min="8" max="8" width="7.140625" style="38" customWidth="1"/>
    <col min="9" max="9" width="8.7109375" style="33" customWidth="1"/>
    <col min="10" max="10" width="8.5703125" style="33" customWidth="1"/>
    <col min="11" max="11" width="12.7109375" style="33" customWidth="1"/>
    <col min="12" max="16384" width="9.140625" style="3"/>
  </cols>
  <sheetData>
    <row r="1" spans="1:11" s="229" customFormat="1" ht="20.100000000000001" customHeight="1" x14ac:dyDescent="0.2">
      <c r="A1" s="197"/>
      <c r="B1" s="203"/>
      <c r="C1" s="197"/>
      <c r="D1" s="198" t="s">
        <v>21</v>
      </c>
      <c r="E1" s="198"/>
      <c r="F1" s="198" t="s">
        <v>101</v>
      </c>
      <c r="G1" s="199"/>
      <c r="H1" s="200"/>
      <c r="I1" s="201"/>
      <c r="J1" s="201"/>
      <c r="K1" s="201"/>
    </row>
    <row r="2" spans="1:11" s="8" customFormat="1" ht="11.25" customHeight="1" x14ac:dyDescent="0.2">
      <c r="B2" s="88"/>
      <c r="D2" s="24"/>
      <c r="F2" s="29"/>
      <c r="G2" s="9"/>
      <c r="H2" s="35"/>
      <c r="I2" s="30"/>
      <c r="J2" s="30"/>
      <c r="K2" s="30"/>
    </row>
    <row r="3" spans="1:11" s="230" customFormat="1" ht="20.100000000000001" customHeight="1" x14ac:dyDescent="0.2">
      <c r="A3" s="270"/>
      <c r="B3" s="271" t="s">
        <v>3</v>
      </c>
      <c r="C3" s="188"/>
      <c r="D3" s="188" t="s">
        <v>2</v>
      </c>
      <c r="E3" s="188"/>
      <c r="F3" s="188" t="s">
        <v>4</v>
      </c>
      <c r="G3" s="189" t="s">
        <v>6</v>
      </c>
      <c r="H3" s="190" t="s">
        <v>5</v>
      </c>
      <c r="I3" s="191" t="s">
        <v>0</v>
      </c>
      <c r="J3" s="191"/>
      <c r="K3" s="191" t="s">
        <v>1</v>
      </c>
    </row>
    <row r="4" spans="1:11" s="15" customFormat="1" ht="7.15" customHeight="1" x14ac:dyDescent="0.2">
      <c r="B4" s="89"/>
      <c r="C4" s="6"/>
      <c r="D4" s="25"/>
      <c r="E4" s="6"/>
      <c r="F4" s="25"/>
      <c r="G4" s="7"/>
      <c r="H4" s="36"/>
      <c r="I4" s="31"/>
      <c r="J4" s="34"/>
      <c r="K4" s="39"/>
    </row>
    <row r="5" spans="1:11" s="11" customFormat="1" ht="57" customHeight="1" x14ac:dyDescent="0.2">
      <c r="B5" s="266" t="s">
        <v>30</v>
      </c>
      <c r="C5" s="10"/>
      <c r="D5" s="267" t="s">
        <v>102</v>
      </c>
      <c r="E5" s="10"/>
      <c r="F5" s="82" t="s">
        <v>91</v>
      </c>
      <c r="G5" s="12"/>
      <c r="H5" s="139" t="s">
        <v>18</v>
      </c>
      <c r="I5" s="32">
        <v>1</v>
      </c>
      <c r="J5" s="32"/>
      <c r="K5" s="39">
        <f>I5*J5</f>
        <v>0</v>
      </c>
    </row>
    <row r="6" spans="1:11" s="11" customFormat="1" ht="18" customHeight="1" x14ac:dyDescent="0.2">
      <c r="B6" s="90"/>
      <c r="C6" s="10"/>
      <c r="D6" s="27"/>
      <c r="E6" s="10"/>
      <c r="F6" s="27"/>
      <c r="G6" s="12"/>
      <c r="H6" s="37"/>
      <c r="I6" s="32"/>
      <c r="J6" s="32"/>
      <c r="K6" s="39"/>
    </row>
    <row r="7" spans="1:11" s="228" customFormat="1" ht="20.100000000000001" customHeight="1" x14ac:dyDescent="0.25">
      <c r="A7" s="179"/>
      <c r="B7" s="204"/>
      <c r="C7" s="179"/>
      <c r="D7" s="181"/>
      <c r="E7" s="179"/>
      <c r="F7" s="192" t="s">
        <v>111</v>
      </c>
      <c r="G7" s="193"/>
      <c r="H7" s="194"/>
      <c r="I7" s="195"/>
      <c r="J7" s="195"/>
      <c r="K7" s="196">
        <f>SUM(K4:K6)</f>
        <v>0</v>
      </c>
    </row>
    <row r="8" spans="1:11" ht="20.100000000000001" customHeight="1" x14ac:dyDescent="0.2">
      <c r="D8" s="28"/>
    </row>
    <row r="9" spans="1:11" ht="20.100000000000001" customHeight="1" x14ac:dyDescent="0.2">
      <c r="D9" s="28"/>
    </row>
  </sheetData>
  <pageMargins left="0.39370078740157483" right="0.39370078740157483" top="0.78740157480314965" bottom="0.59055118110236227" header="0.51181102362204722" footer="0.31496062992125984"/>
  <pageSetup paperSize="9"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E3761-F5E4-4636-BA1E-F6D87E760464}">
  <sheetPr>
    <tabColor theme="5" tint="0.59999389629810485"/>
  </sheetPr>
  <dimension ref="A1:F17"/>
  <sheetViews>
    <sheetView workbookViewId="0">
      <selection activeCell="S28" sqref="S28"/>
    </sheetView>
  </sheetViews>
  <sheetFormatPr defaultColWidth="9.140625" defaultRowHeight="15" x14ac:dyDescent="0.25"/>
  <cols>
    <col min="1" max="1" width="33" style="272" customWidth="1"/>
    <col min="2" max="2" width="9.5703125" style="272" customWidth="1"/>
    <col min="3" max="3" width="8.5703125" style="272" customWidth="1"/>
    <col min="4" max="4" width="6.7109375" style="272" customWidth="1"/>
    <col min="5" max="5" width="12.140625" style="272" customWidth="1"/>
    <col min="6" max="6" width="11.140625" style="272" customWidth="1"/>
    <col min="7" max="16384" width="9.140625" style="272"/>
  </cols>
  <sheetData>
    <row r="1" spans="1:6" x14ac:dyDescent="0.25">
      <c r="A1" s="273" t="s">
        <v>112</v>
      </c>
      <c r="B1" s="273" t="s">
        <v>113</v>
      </c>
      <c r="C1" s="273" t="s">
        <v>114</v>
      </c>
      <c r="D1" s="273" t="s">
        <v>115</v>
      </c>
      <c r="E1" s="273" t="s">
        <v>116</v>
      </c>
      <c r="F1" s="277" t="s">
        <v>117</v>
      </c>
    </row>
    <row r="2" spans="1:6" x14ac:dyDescent="0.25">
      <c r="A2" s="272" t="s">
        <v>119</v>
      </c>
      <c r="F2" s="278"/>
    </row>
    <row r="3" spans="1:6" x14ac:dyDescent="0.25">
      <c r="A3" s="275" t="s">
        <v>121</v>
      </c>
      <c r="B3" s="280">
        <v>10.7</v>
      </c>
      <c r="C3" s="280">
        <v>0.28999999999999998</v>
      </c>
      <c r="D3" s="280">
        <v>2</v>
      </c>
      <c r="E3" s="280">
        <v>1</v>
      </c>
      <c r="F3" s="278">
        <f>+B3*C3*D3*E3</f>
        <v>6.2059999999999995</v>
      </c>
    </row>
    <row r="4" spans="1:6" x14ac:dyDescent="0.25">
      <c r="A4" s="275" t="s">
        <v>120</v>
      </c>
      <c r="B4" s="280">
        <v>12.9</v>
      </c>
      <c r="C4" s="280">
        <v>0.17</v>
      </c>
      <c r="D4" s="280">
        <v>2</v>
      </c>
      <c r="E4" s="280">
        <v>1</v>
      </c>
      <c r="F4" s="278">
        <f>+B4*C4*D4*E4</f>
        <v>4.3860000000000001</v>
      </c>
    </row>
    <row r="5" spans="1:6" x14ac:dyDescent="0.25">
      <c r="B5" s="280"/>
      <c r="C5" s="280"/>
      <c r="D5" s="280"/>
      <c r="E5" s="280"/>
      <c r="F5" s="278">
        <f t="shared" ref="F5:F15" si="0">+B5*C5*D5*E5</f>
        <v>0</v>
      </c>
    </row>
    <row r="6" spans="1:6" x14ac:dyDescent="0.25">
      <c r="A6" s="275" t="s">
        <v>122</v>
      </c>
      <c r="B6" s="280">
        <v>0.22</v>
      </c>
      <c r="C6" s="280">
        <v>0.78</v>
      </c>
      <c r="D6" s="280">
        <v>4</v>
      </c>
      <c r="E6" s="280">
        <v>7</v>
      </c>
      <c r="F6" s="278">
        <f t="shared" si="0"/>
        <v>4.8048000000000002</v>
      </c>
    </row>
    <row r="7" spans="1:6" x14ac:dyDescent="0.25">
      <c r="A7" s="275" t="s">
        <v>123</v>
      </c>
      <c r="B7" s="280">
        <v>0.18</v>
      </c>
      <c r="C7" s="280">
        <v>0.78</v>
      </c>
      <c r="D7" s="280">
        <v>4</v>
      </c>
      <c r="E7" s="280">
        <v>32</v>
      </c>
      <c r="F7" s="278">
        <f t="shared" si="0"/>
        <v>17.9712</v>
      </c>
    </row>
    <row r="8" spans="1:6" x14ac:dyDescent="0.25">
      <c r="B8" s="280"/>
      <c r="C8" s="280"/>
      <c r="D8" s="280"/>
      <c r="E8" s="280"/>
      <c r="F8" s="278">
        <f t="shared" si="0"/>
        <v>0</v>
      </c>
    </row>
    <row r="9" spans="1:6" x14ac:dyDescent="0.25">
      <c r="A9" s="275" t="s">
        <v>124</v>
      </c>
      <c r="B9" s="280">
        <v>10.7</v>
      </c>
      <c r="C9" s="280">
        <v>0.68</v>
      </c>
      <c r="D9" s="280">
        <v>2</v>
      </c>
      <c r="E9" s="280">
        <v>1</v>
      </c>
      <c r="F9" s="278">
        <f t="shared" si="0"/>
        <v>14.552</v>
      </c>
    </row>
    <row r="10" spans="1:6" x14ac:dyDescent="0.25">
      <c r="A10" s="275" t="s">
        <v>125</v>
      </c>
      <c r="B10" s="280">
        <v>12.9</v>
      </c>
      <c r="C10" s="280">
        <v>0.3</v>
      </c>
      <c r="D10" s="280">
        <v>1</v>
      </c>
      <c r="E10" s="280">
        <v>1</v>
      </c>
      <c r="F10" s="278">
        <f t="shared" si="0"/>
        <v>3.87</v>
      </c>
    </row>
    <row r="11" spans="1:6" x14ac:dyDescent="0.25">
      <c r="B11" s="280"/>
      <c r="C11" s="280"/>
      <c r="D11" s="280"/>
      <c r="E11" s="280"/>
      <c r="F11" s="278"/>
    </row>
    <row r="12" spans="1:6" x14ac:dyDescent="0.25">
      <c r="A12" s="275" t="s">
        <v>126</v>
      </c>
      <c r="B12" s="280">
        <v>0.3</v>
      </c>
      <c r="C12" s="280">
        <v>0.25</v>
      </c>
      <c r="D12" s="280">
        <v>1</v>
      </c>
      <c r="E12" s="280">
        <v>7</v>
      </c>
      <c r="F12" s="278">
        <f t="shared" si="0"/>
        <v>0.52500000000000002</v>
      </c>
    </row>
    <row r="13" spans="1:6" x14ac:dyDescent="0.25">
      <c r="A13" s="275" t="s">
        <v>127</v>
      </c>
      <c r="B13" s="280">
        <v>0.5</v>
      </c>
      <c r="C13" s="280">
        <v>0.3</v>
      </c>
      <c r="D13" s="280">
        <v>2</v>
      </c>
      <c r="E13" s="280">
        <v>7</v>
      </c>
      <c r="F13" s="278">
        <f t="shared" si="0"/>
        <v>2.1</v>
      </c>
    </row>
    <row r="14" spans="1:6" x14ac:dyDescent="0.25">
      <c r="B14" s="280"/>
      <c r="C14" s="280"/>
      <c r="D14" s="280"/>
      <c r="E14" s="280"/>
      <c r="F14" s="278"/>
    </row>
    <row r="15" spans="1:6" ht="15.75" thickBot="1" x14ac:dyDescent="0.3">
      <c r="A15" s="276" t="s">
        <v>128</v>
      </c>
      <c r="B15" s="281">
        <v>10.7</v>
      </c>
      <c r="C15" s="281">
        <v>0.3</v>
      </c>
      <c r="D15" s="281">
        <v>1</v>
      </c>
      <c r="E15" s="281">
        <v>1</v>
      </c>
      <c r="F15" s="279">
        <f t="shared" si="0"/>
        <v>3.2099999999999995</v>
      </c>
    </row>
    <row r="17" spans="3:6" ht="15.75" x14ac:dyDescent="0.25">
      <c r="C17" s="274" t="s">
        <v>118</v>
      </c>
      <c r="F17" s="274">
        <f>+SUM(F3:F15)</f>
        <v>57.624999999999993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9</vt:i4>
      </vt:variant>
    </vt:vector>
  </HeadingPairs>
  <TitlesOfParts>
    <vt:vector size="17" baseType="lpstr">
      <vt:lpstr>COVER</vt:lpstr>
      <vt:lpstr>PONUDA DOSTAVA</vt:lpstr>
      <vt:lpstr>NAPOMENE</vt:lpstr>
      <vt:lpstr>REKAPITULACIJA</vt:lpstr>
      <vt:lpstr>A) PRIPREMNI RADOVI</vt:lpstr>
      <vt:lpstr>B) KONZERVAT. - RESTAURATORSKI</vt:lpstr>
      <vt:lpstr>C) ZAVRŠNI IZVJEŠTAJ</vt:lpstr>
      <vt:lpstr>KVADRATURE</vt:lpstr>
      <vt:lpstr>'B) KONZERVAT. - RESTAURATORSKI'!_ftn1</vt:lpstr>
      <vt:lpstr>'A) PRIPREMNI RADOVI'!Ispis_naslova</vt:lpstr>
      <vt:lpstr>'B) KONZERVAT. - RESTAURATORSKI'!Ispis_naslova</vt:lpstr>
      <vt:lpstr>'C) ZAVRŠNI IZVJEŠTAJ'!Ispis_naslova</vt:lpstr>
      <vt:lpstr>COVER!Ispis_naslova</vt:lpstr>
      <vt:lpstr>NAPOMENE!Ispis_naslova</vt:lpstr>
      <vt:lpstr>'PONUDA DOSTAVA'!Ispis_naslova</vt:lpstr>
      <vt:lpstr>REKAPITULACIJA!Ispis_naslova</vt:lpstr>
      <vt:lpstr>'B) KONZERVAT. - RESTAURATORSKI'!Podrucje_ispisa</vt:lpstr>
    </vt:vector>
  </TitlesOfParts>
  <Manager>None</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Program 2023</dc:title>
  <dc:subject>Program 2023</dc:subject>
  <dc:creator>ART CORE d.o.o.</dc:creator>
  <cp:keywords>Program 2023</cp:keywords>
  <cp:lastModifiedBy>Marica Malezija</cp:lastModifiedBy>
  <cp:lastPrinted>2023-07-10T08:54:07Z</cp:lastPrinted>
  <dcterms:created xsi:type="dcterms:W3CDTF">2013-07-16T06:02:52Z</dcterms:created>
  <dcterms:modified xsi:type="dcterms:W3CDTF">2023-07-10T09:46:54Z</dcterms:modified>
  <cp:category>Ponuda</cp:category>
</cp:coreProperties>
</file>