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malezija\Desktop\Nabava 3_izvođenje radova obnove zgrade Gundulićeva 24\Poziv i prilozi za objavu\Prilog 4. Troškovnici i tehničke specifikacije\"/>
    </mc:Choice>
  </mc:AlternateContent>
  <xr:revisionPtr revIDLastSave="0" documentId="13_ncr:1_{8399F7D6-5503-4F28-AF7A-9F180F4B9EAB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Naslovnica" sheetId="3" r:id="rId1"/>
    <sheet name="SVEUKUPNA REKAPITULACIJA" sheetId="1" r:id="rId2"/>
    <sheet name="GO" sheetId="23" r:id="rId3"/>
    <sheet name="EL" sheetId="5" r:id="rId4"/>
    <sheet name="VIO" sheetId="8" r:id="rId5"/>
    <sheet name="GHV" sheetId="9" r:id="rId6"/>
    <sheet name="PLIN" sheetId="17" r:id="rId7"/>
  </sheets>
  <definedNames>
    <definedName name="_xlnm._FilterDatabase" localSheetId="3" hidden="1">EL!#REF!</definedName>
    <definedName name="_xlnm._FilterDatabase" localSheetId="5" hidden="1">GHV!#REF!</definedName>
    <definedName name="_xlnm._FilterDatabase" localSheetId="2" hidden="1">GO!#REF!</definedName>
    <definedName name="_xlnm._FilterDatabase" localSheetId="0" hidden="1">Naslovnica!#REF!</definedName>
    <definedName name="_xlnm._FilterDatabase" localSheetId="6" hidden="1">PLIN!#REF!</definedName>
    <definedName name="_xlnm._FilterDatabase" localSheetId="1" hidden="1">'SVEUKUPNA REKAPITULACIJA'!#REF!</definedName>
    <definedName name="_xlnm._FilterDatabase" localSheetId="4" hidden="1">VIO!#REF!</definedName>
    <definedName name="_Hlt511486624" localSheetId="3">EL!#REF!</definedName>
    <definedName name="_Hlt511486624" localSheetId="5">GHV!#REF!</definedName>
    <definedName name="_Hlt511486624" localSheetId="2">GO!#REF!</definedName>
    <definedName name="_Hlt511486624" localSheetId="0">Naslovnica!#REF!</definedName>
    <definedName name="_Hlt511486624" localSheetId="6">PLIN!#REF!</definedName>
    <definedName name="_Hlt511486624" localSheetId="1">'SVEUKUPNA REKAPITULACIJA'!#REF!</definedName>
    <definedName name="_Hlt511486624" localSheetId="4">VIO!#REF!</definedName>
    <definedName name="_Hlt511487377" localSheetId="3">EL!#REF!</definedName>
    <definedName name="_Hlt511487377" localSheetId="5">GHV!#REF!</definedName>
    <definedName name="_Hlt511487377" localSheetId="2">GO!#REF!</definedName>
    <definedName name="_Hlt511487377" localSheetId="0">Naslovnica!#REF!</definedName>
    <definedName name="_Hlt511487377" localSheetId="6">PLIN!#REF!</definedName>
    <definedName name="_Hlt511487377" localSheetId="1">'SVEUKUPNA REKAPITULACIJA'!#REF!</definedName>
    <definedName name="_Hlt511487377" localSheetId="4">VIO!#REF!</definedName>
    <definedName name="_xlnm.Print_Titles" localSheetId="3">EL!$1:$4</definedName>
    <definedName name="_xlnm.Print_Titles" localSheetId="5">GHV!$1:$4</definedName>
    <definedName name="_xlnm.Print_Titles" localSheetId="2">GO!$1:$4</definedName>
    <definedName name="_xlnm.Print_Titles" localSheetId="0">Naslovnica!$1:$2</definedName>
    <definedName name="_xlnm.Print_Titles" localSheetId="6">PLIN!$1:$4</definedName>
    <definedName name="_xlnm.Print_Titles" localSheetId="1">'SVEUKUPNA REKAPITULACIJA'!$1:$27</definedName>
    <definedName name="_xlnm.Print_Titles" localSheetId="4">VIO!$1:$4</definedName>
    <definedName name="_xlnm.Print_Area" localSheetId="3">EL!$A$1:$H$169</definedName>
    <definedName name="_xlnm.Print_Area" localSheetId="5">GHV!$A$1:$H$34</definedName>
    <definedName name="_xlnm.Print_Area" localSheetId="2">GO!$A$1:$H$415</definedName>
    <definedName name="_xlnm.Print_Area" localSheetId="6">PLIN!$A$1:$H$35</definedName>
    <definedName name="_xlnm.Print_Area" localSheetId="1">'SVEUKUPNA REKAPITULACIJA'!$A$1:$H$28</definedName>
    <definedName name="_xlnm.Print_Area" localSheetId="4">VIO!$A$1:$H$240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26" i="8" l="1"/>
  <c r="A17" i="8"/>
  <c r="J115" i="8" l="1"/>
  <c r="J228" i="8"/>
  <c r="J391" i="23"/>
  <c r="J408" i="23" s="1"/>
  <c r="K378" i="23"/>
  <c r="K402" i="23" s="1"/>
  <c r="J378" i="23"/>
  <c r="J402" i="23" s="1"/>
  <c r="K362" i="23"/>
  <c r="K401" i="23" s="1"/>
  <c r="J362" i="23"/>
  <c r="J401" i="23" s="1"/>
  <c r="K324" i="23"/>
  <c r="K400" i="23" s="1"/>
  <c r="J324" i="23"/>
  <c r="J400" i="23" s="1"/>
  <c r="K289" i="23"/>
  <c r="K397" i="23" s="1"/>
  <c r="J289" i="23"/>
  <c r="J397" i="23" s="1"/>
  <c r="J235" i="23"/>
  <c r="J396" i="23" s="1"/>
  <c r="K235" i="23"/>
  <c r="K396" i="23" s="1"/>
  <c r="K204" i="23"/>
  <c r="K395" i="23" s="1"/>
  <c r="J204" i="23"/>
  <c r="J395" i="23" s="1"/>
  <c r="H389" i="23"/>
  <c r="I389" i="23" s="1"/>
  <c r="H386" i="23"/>
  <c r="I386" i="23" s="1"/>
  <c r="A385" i="23"/>
  <c r="A388" i="23" s="1"/>
  <c r="H383" i="23"/>
  <c r="I383" i="23" s="1"/>
  <c r="H376" i="23"/>
  <c r="I376" i="23" s="1"/>
  <c r="H373" i="23"/>
  <c r="I373" i="23" s="1"/>
  <c r="H370" i="23"/>
  <c r="I370" i="23" s="1"/>
  <c r="A369" i="23"/>
  <c r="A372" i="23" s="1"/>
  <c r="A375" i="23" s="1"/>
  <c r="H367" i="23"/>
  <c r="H360" i="23"/>
  <c r="I360" i="23" s="1"/>
  <c r="H357" i="23"/>
  <c r="I357" i="23" s="1"/>
  <c r="H354" i="23"/>
  <c r="I354" i="23" s="1"/>
  <c r="H351" i="23"/>
  <c r="I351" i="23" s="1"/>
  <c r="H348" i="23"/>
  <c r="I348" i="23" s="1"/>
  <c r="H345" i="23"/>
  <c r="I345" i="23" s="1"/>
  <c r="H344" i="23"/>
  <c r="I344" i="23" s="1"/>
  <c r="H341" i="23"/>
  <c r="I341" i="23" s="1"/>
  <c r="H340" i="23"/>
  <c r="I340" i="23" s="1"/>
  <c r="H339" i="23"/>
  <c r="I339" i="23" s="1"/>
  <c r="H338" i="23"/>
  <c r="I338" i="23" s="1"/>
  <c r="H335" i="23"/>
  <c r="I335" i="23" s="1"/>
  <c r="H332" i="23"/>
  <c r="I332" i="23" s="1"/>
  <c r="A331" i="23"/>
  <c r="A334" i="23" s="1"/>
  <c r="A337" i="23" s="1"/>
  <c r="A343" i="23" s="1"/>
  <c r="A347" i="23" s="1"/>
  <c r="A350" i="23" s="1"/>
  <c r="A353" i="23" s="1"/>
  <c r="A356" i="23" s="1"/>
  <c r="A359" i="23" s="1"/>
  <c r="H329" i="23"/>
  <c r="H322" i="23"/>
  <c r="I322" i="23" s="1"/>
  <c r="A321" i="23"/>
  <c r="H319" i="23"/>
  <c r="I319" i="23" s="1"/>
  <c r="H312" i="23"/>
  <c r="I312" i="23" s="1"/>
  <c r="H309" i="23"/>
  <c r="I309" i="23" s="1"/>
  <c r="H306" i="23"/>
  <c r="I306" i="23" s="1"/>
  <c r="H303" i="23"/>
  <c r="I303" i="23" s="1"/>
  <c r="H300" i="23"/>
  <c r="I300" i="23" s="1"/>
  <c r="H297" i="23"/>
  <c r="I297" i="23" s="1"/>
  <c r="H294" i="23"/>
  <c r="I294" i="23" s="1"/>
  <c r="A296" i="23"/>
  <c r="A299" i="23" s="1"/>
  <c r="H286" i="23"/>
  <c r="I286" i="23" s="1"/>
  <c r="H283" i="23"/>
  <c r="I283" i="23" s="1"/>
  <c r="H280" i="23"/>
  <c r="I280" i="23" s="1"/>
  <c r="H277" i="23"/>
  <c r="I277" i="23" s="1"/>
  <c r="H274" i="23"/>
  <c r="I274" i="23" s="1"/>
  <c r="H271" i="23"/>
  <c r="I271" i="23" s="1"/>
  <c r="H268" i="23"/>
  <c r="I268" i="23" s="1"/>
  <c r="H265" i="23"/>
  <c r="I265" i="23" s="1"/>
  <c r="H262" i="23"/>
  <c r="I262" i="23" s="1"/>
  <c r="H259" i="23"/>
  <c r="I259" i="23" s="1"/>
  <c r="H256" i="23"/>
  <c r="I256" i="23" s="1"/>
  <c r="H253" i="23"/>
  <c r="I253" i="23" s="1"/>
  <c r="H250" i="23"/>
  <c r="I250" i="23" s="1"/>
  <c r="H247" i="23"/>
  <c r="I247" i="23" s="1"/>
  <c r="H244" i="23"/>
  <c r="I244" i="23" s="1"/>
  <c r="A243" i="23"/>
  <c r="A246" i="23" s="1"/>
  <c r="A249" i="23" s="1"/>
  <c r="A252" i="23" s="1"/>
  <c r="A255" i="23" s="1"/>
  <c r="A258" i="23" s="1"/>
  <c r="A261" i="23" s="1"/>
  <c r="A264" i="23" s="1"/>
  <c r="A267" i="23" s="1"/>
  <c r="A270" i="23" s="1"/>
  <c r="A273" i="23" s="1"/>
  <c r="A276" i="23" s="1"/>
  <c r="A279" i="23" s="1"/>
  <c r="A282" i="23" s="1"/>
  <c r="A285" i="23" s="1"/>
  <c r="H241" i="23"/>
  <c r="I241" i="23" s="1"/>
  <c r="H240" i="23"/>
  <c r="H233" i="23"/>
  <c r="I233" i="23" s="1"/>
  <c r="H230" i="23"/>
  <c r="I230" i="23" s="1"/>
  <c r="H227" i="23"/>
  <c r="I227" i="23" s="1"/>
  <c r="H224" i="23"/>
  <c r="I224" i="23" s="1"/>
  <c r="H221" i="23"/>
  <c r="I221" i="23" s="1"/>
  <c r="H218" i="23"/>
  <c r="I218" i="23" s="1"/>
  <c r="H215" i="23"/>
  <c r="I215" i="23" s="1"/>
  <c r="H212" i="23"/>
  <c r="I212" i="23" s="1"/>
  <c r="A211" i="23"/>
  <c r="A214" i="23" s="1"/>
  <c r="A217" i="23" s="1"/>
  <c r="A220" i="23" s="1"/>
  <c r="A223" i="23" s="1"/>
  <c r="A226" i="23" s="1"/>
  <c r="A229" i="23" s="1"/>
  <c r="A232" i="23" s="1"/>
  <c r="H209" i="23"/>
  <c r="I209" i="23" s="1"/>
  <c r="H202" i="23"/>
  <c r="I202" i="23" s="1"/>
  <c r="H199" i="23"/>
  <c r="I199" i="23" s="1"/>
  <c r="H196" i="23"/>
  <c r="I196" i="23" s="1"/>
  <c r="H195" i="23"/>
  <c r="I195" i="23" s="1"/>
  <c r="H194" i="23"/>
  <c r="I194" i="23" s="1"/>
  <c r="H191" i="23"/>
  <c r="I191" i="23" s="1"/>
  <c r="H188" i="23"/>
  <c r="I188" i="23" s="1"/>
  <c r="H185" i="23"/>
  <c r="I185" i="23" s="1"/>
  <c r="H182" i="23"/>
  <c r="I182" i="23" s="1"/>
  <c r="H179" i="23"/>
  <c r="I179" i="23" s="1"/>
  <c r="H176" i="23"/>
  <c r="I176" i="23" s="1"/>
  <c r="H173" i="23"/>
  <c r="I173" i="23" s="1"/>
  <c r="H172" i="23"/>
  <c r="I172" i="23" s="1"/>
  <c r="H171" i="23"/>
  <c r="I171" i="23" s="1"/>
  <c r="H168" i="23"/>
  <c r="I168" i="23" s="1"/>
  <c r="H165" i="23"/>
  <c r="I165" i="23" s="1"/>
  <c r="H162" i="23"/>
  <c r="I162" i="23" s="1"/>
  <c r="H159" i="23"/>
  <c r="I159" i="23" s="1"/>
  <c r="F156" i="23"/>
  <c r="H156" i="23" s="1"/>
  <c r="I156" i="23" s="1"/>
  <c r="F149" i="23"/>
  <c r="H149" i="23" s="1"/>
  <c r="I149" i="23" s="1"/>
  <c r="F143" i="23"/>
  <c r="H143" i="23" s="1"/>
  <c r="I143" i="23" s="1"/>
  <c r="H135" i="23"/>
  <c r="I135" i="23" s="1"/>
  <c r="H132" i="23"/>
  <c r="I132" i="23" s="1"/>
  <c r="F129" i="23"/>
  <c r="H129" i="23" s="1"/>
  <c r="I129" i="23" s="1"/>
  <c r="H124" i="23"/>
  <c r="I124" i="23" s="1"/>
  <c r="H121" i="23"/>
  <c r="I121" i="23" s="1"/>
  <c r="H118" i="23"/>
  <c r="I118" i="23" s="1"/>
  <c r="H115" i="23"/>
  <c r="I115" i="23" s="1"/>
  <c r="H112" i="23"/>
  <c r="I112" i="23" s="1"/>
  <c r="H109" i="23"/>
  <c r="I109" i="23" s="1"/>
  <c r="F106" i="23"/>
  <c r="H106" i="23" s="1"/>
  <c r="I106" i="23" s="1"/>
  <c r="H101" i="23"/>
  <c r="I101" i="23" s="1"/>
  <c r="H100" i="23"/>
  <c r="I100" i="23" s="1"/>
  <c r="F97" i="23"/>
  <c r="H97" i="23" s="1"/>
  <c r="I97" i="23" s="1"/>
  <c r="H90" i="23"/>
  <c r="I90" i="23" s="1"/>
  <c r="F87" i="23"/>
  <c r="H87" i="23" s="1"/>
  <c r="I87" i="23" s="1"/>
  <c r="H81" i="23"/>
  <c r="I81" i="23" s="1"/>
  <c r="H78" i="23"/>
  <c r="I78" i="23" s="1"/>
  <c r="F75" i="23"/>
  <c r="H75" i="23" s="1"/>
  <c r="I75" i="23" s="1"/>
  <c r="F66" i="23"/>
  <c r="H66" i="23" s="1"/>
  <c r="I66" i="23" s="1"/>
  <c r="F57" i="23"/>
  <c r="H57" i="23" s="1"/>
  <c r="I57" i="23" s="1"/>
  <c r="F48" i="23"/>
  <c r="H48" i="23" s="1"/>
  <c r="I48" i="23" s="1"/>
  <c r="H43" i="23"/>
  <c r="I43" i="23" s="1"/>
  <c r="H40" i="23"/>
  <c r="I40" i="23" s="1"/>
  <c r="H37" i="23"/>
  <c r="I37" i="23" s="1"/>
  <c r="F34" i="23"/>
  <c r="H34" i="23" s="1"/>
  <c r="I34" i="23" s="1"/>
  <c r="H29" i="23"/>
  <c r="I29" i="23" s="1"/>
  <c r="H26" i="23"/>
  <c r="I26" i="23" s="1"/>
  <c r="H23" i="23"/>
  <c r="I23" i="23" s="1"/>
  <c r="H20" i="23"/>
  <c r="I20" i="23" s="1"/>
  <c r="F17" i="23"/>
  <c r="H17" i="23" s="1"/>
  <c r="I17" i="23" s="1"/>
  <c r="A13" i="23"/>
  <c r="A19" i="23" s="1"/>
  <c r="A22" i="23" s="1"/>
  <c r="A25" i="23" s="1"/>
  <c r="A28" i="23" s="1"/>
  <c r="A31" i="23" s="1"/>
  <c r="A36" i="23" s="1"/>
  <c r="A39" i="23" s="1"/>
  <c r="A42" i="23" s="1"/>
  <c r="A45" i="23" s="1"/>
  <c r="A50" i="23" s="1"/>
  <c r="A59" i="23" s="1"/>
  <c r="A68" i="23" s="1"/>
  <c r="A77" i="23" s="1"/>
  <c r="A80" i="23" s="1"/>
  <c r="A83" i="23" s="1"/>
  <c r="A89" i="23" s="1"/>
  <c r="A92" i="23" s="1"/>
  <c r="A99" i="23" s="1"/>
  <c r="A103" i="23" s="1"/>
  <c r="A108" i="23" s="1"/>
  <c r="A111" i="23" s="1"/>
  <c r="A114" i="23" s="1"/>
  <c r="A117" i="23" s="1"/>
  <c r="A120" i="23" s="1"/>
  <c r="A123" i="23" s="1"/>
  <c r="A126" i="23" s="1"/>
  <c r="A131" i="23" s="1"/>
  <c r="A134" i="23" s="1"/>
  <c r="A137" i="23" s="1"/>
  <c r="A145" i="23" s="1"/>
  <c r="A151" i="23" s="1"/>
  <c r="A158" i="23" s="1"/>
  <c r="A161" i="23" s="1"/>
  <c r="A164" i="23" s="1"/>
  <c r="A167" i="23" s="1"/>
  <c r="A170" i="23" s="1"/>
  <c r="A175" i="23" s="1"/>
  <c r="A178" i="23" s="1"/>
  <c r="A181" i="23" s="1"/>
  <c r="A184" i="23" s="1"/>
  <c r="A187" i="23" s="1"/>
  <c r="A190" i="23" s="1"/>
  <c r="A193" i="23" s="1"/>
  <c r="A198" i="23" s="1"/>
  <c r="A201" i="23" s="1"/>
  <c r="H11" i="23"/>
  <c r="I11" i="23" s="1"/>
  <c r="I391" i="23" l="1"/>
  <c r="I408" i="23" s="1"/>
  <c r="K391" i="23"/>
  <c r="K408" i="23" s="1"/>
  <c r="H362" i="23"/>
  <c r="H401" i="23" s="1"/>
  <c r="I329" i="23"/>
  <c r="I362" i="23" s="1"/>
  <c r="I401" i="23" s="1"/>
  <c r="H289" i="23"/>
  <c r="H397" i="23" s="1"/>
  <c r="H378" i="23"/>
  <c r="H402" i="23" s="1"/>
  <c r="I240" i="23"/>
  <c r="I289" i="23" s="1"/>
  <c r="I397" i="23" s="1"/>
  <c r="J314" i="23"/>
  <c r="J399" i="23" s="1"/>
  <c r="I324" i="23"/>
  <c r="I400" i="23" s="1"/>
  <c r="I367" i="23"/>
  <c r="I378" i="23" s="1"/>
  <c r="I402" i="23" s="1"/>
  <c r="I204" i="23"/>
  <c r="I395" i="23" s="1"/>
  <c r="I314" i="23"/>
  <c r="I399" i="23" s="1"/>
  <c r="I235" i="23"/>
  <c r="I396" i="23" s="1"/>
  <c r="K314" i="23"/>
  <c r="K399" i="23" s="1"/>
  <c r="H235" i="23"/>
  <c r="H396" i="23" s="1"/>
  <c r="H314" i="23"/>
  <c r="H399" i="23" s="1"/>
  <c r="H324" i="23"/>
  <c r="H400" i="23" s="1"/>
  <c r="H391" i="23"/>
  <c r="H408" i="23" s="1"/>
  <c r="H204" i="23"/>
  <c r="H395" i="23" s="1"/>
  <c r="A302" i="23"/>
  <c r="A305" i="23" s="1"/>
  <c r="A308" i="23" s="1"/>
  <c r="A311" i="23" s="1"/>
  <c r="H147" i="5"/>
  <c r="I147" i="5" s="1"/>
  <c r="H146" i="5"/>
  <c r="I146" i="5" s="1"/>
  <c r="H145" i="5"/>
  <c r="I145" i="5" s="1"/>
  <c r="H138" i="5"/>
  <c r="I138" i="5" s="1"/>
  <c r="H137" i="5"/>
  <c r="I137" i="5" s="1"/>
  <c r="H136" i="5"/>
  <c r="I136" i="5" s="1"/>
  <c r="H135" i="5"/>
  <c r="I135" i="5" s="1"/>
  <c r="H134" i="5"/>
  <c r="I134" i="5" s="1"/>
  <c r="H133" i="5"/>
  <c r="I133" i="5" s="1"/>
  <c r="H132" i="5"/>
  <c r="I132" i="5" s="1"/>
  <c r="H111" i="5"/>
  <c r="I111" i="5" s="1"/>
  <c r="H110" i="5"/>
  <c r="I110" i="5" s="1"/>
  <c r="H91" i="5"/>
  <c r="I91" i="5" s="1"/>
  <c r="J409" i="23" l="1"/>
  <c r="L10" i="1" s="1"/>
  <c r="K409" i="23"/>
  <c r="M10" i="1" s="1"/>
  <c r="I409" i="23"/>
  <c r="K10" i="1" s="1"/>
  <c r="H409" i="23"/>
  <c r="H10" i="1" s="1"/>
  <c r="H95" i="5"/>
  <c r="I95" i="5" s="1"/>
  <c r="H94" i="5"/>
  <c r="I94" i="5" s="1"/>
  <c r="H54" i="5"/>
  <c r="I54" i="5" s="1"/>
  <c r="H53" i="5"/>
  <c r="I53" i="5" s="1"/>
  <c r="H214" i="8" l="1"/>
  <c r="I214" i="8" s="1"/>
  <c r="H191" i="8" l="1"/>
  <c r="I191" i="8" s="1"/>
  <c r="H181" i="8"/>
  <c r="I181" i="8" s="1"/>
  <c r="H180" i="8"/>
  <c r="I180" i="8" s="1"/>
  <c r="H179" i="8"/>
  <c r="I179" i="8" s="1"/>
  <c r="H178" i="8"/>
  <c r="I178" i="8" s="1"/>
  <c r="H169" i="8"/>
  <c r="I169" i="8" s="1"/>
  <c r="H167" i="8"/>
  <c r="I167" i="8" s="1"/>
  <c r="H166" i="8"/>
  <c r="I166" i="8" s="1"/>
  <c r="H127" i="8"/>
  <c r="I127" i="8" s="1"/>
  <c r="H106" i="8"/>
  <c r="I106" i="8" s="1"/>
  <c r="H61" i="8" l="1"/>
  <c r="I61" i="8" s="1"/>
  <c r="H58" i="8"/>
  <c r="I58" i="8" s="1"/>
  <c r="H55" i="8"/>
  <c r="I55" i="8" s="1"/>
  <c r="H52" i="8"/>
  <c r="I52" i="8" s="1"/>
  <c r="H30" i="8"/>
  <c r="I30" i="8" s="1"/>
  <c r="H27" i="8"/>
  <c r="I27" i="8" s="1"/>
  <c r="H24" i="8"/>
  <c r="I24" i="8" s="1"/>
  <c r="H21" i="8"/>
  <c r="I21" i="8" s="1"/>
  <c r="H18" i="8"/>
  <c r="I18" i="8" s="1"/>
  <c r="H12" i="17" l="1"/>
  <c r="I12" i="17" s="1"/>
  <c r="H16" i="17"/>
  <c r="I16" i="17" s="1"/>
  <c r="H15" i="17"/>
  <c r="I15" i="17" s="1"/>
  <c r="H213" i="8" l="1"/>
  <c r="I213" i="8" s="1"/>
  <c r="K228" i="8" l="1"/>
  <c r="H210" i="8"/>
  <c r="I210" i="8" s="1"/>
  <c r="H204" i="8"/>
  <c r="I204" i="8" s="1"/>
  <c r="H84" i="8"/>
  <c r="I84" i="8" s="1"/>
  <c r="A12" i="9"/>
  <c r="A14" i="9" s="1"/>
  <c r="A16" i="9" s="1"/>
  <c r="A18" i="9" s="1"/>
  <c r="K20" i="17"/>
  <c r="K24" i="17" s="1"/>
  <c r="J20" i="17"/>
  <c r="J24" i="17" s="1"/>
  <c r="H18" i="17"/>
  <c r="I18" i="17" s="1"/>
  <c r="H10" i="17"/>
  <c r="I10" i="17" s="1"/>
  <c r="H76" i="5"/>
  <c r="I76" i="5" s="1"/>
  <c r="H18" i="9"/>
  <c r="I18" i="9" s="1"/>
  <c r="H16" i="9"/>
  <c r="I16" i="9" s="1"/>
  <c r="H14" i="9"/>
  <c r="I14" i="9" s="1"/>
  <c r="H12" i="9"/>
  <c r="I12" i="9" s="1"/>
  <c r="H10" i="9"/>
  <c r="I10" i="9" s="1"/>
  <c r="H226" i="8"/>
  <c r="I226" i="8" s="1"/>
  <c r="H223" i="8"/>
  <c r="I223" i="8" s="1"/>
  <c r="H220" i="8"/>
  <c r="I220" i="8" s="1"/>
  <c r="H217" i="8"/>
  <c r="I217" i="8" s="1"/>
  <c r="H207" i="8"/>
  <c r="I207" i="8" s="1"/>
  <c r="H201" i="8"/>
  <c r="I201" i="8" s="1"/>
  <c r="H198" i="8"/>
  <c r="I198" i="8" s="1"/>
  <c r="H195" i="8"/>
  <c r="I195" i="8" s="1"/>
  <c r="H194" i="8"/>
  <c r="I194" i="8" s="1"/>
  <c r="H177" i="8"/>
  <c r="I177" i="8" s="1"/>
  <c r="H176" i="8"/>
  <c r="I176" i="8" s="1"/>
  <c r="H173" i="8"/>
  <c r="I173" i="8" s="1"/>
  <c r="H172" i="8"/>
  <c r="I172" i="8" s="1"/>
  <c r="H165" i="8"/>
  <c r="I165" i="8" s="1"/>
  <c r="H160" i="8"/>
  <c r="I160" i="8" s="1"/>
  <c r="H157" i="8"/>
  <c r="I157" i="8" s="1"/>
  <c r="H154" i="8"/>
  <c r="I154" i="8" s="1"/>
  <c r="H151" i="8"/>
  <c r="H148" i="8"/>
  <c r="I148" i="8" s="1"/>
  <c r="H145" i="8"/>
  <c r="I145" i="8" s="1"/>
  <c r="H142" i="8"/>
  <c r="I142" i="8" s="1"/>
  <c r="H139" i="8"/>
  <c r="I139" i="8" s="1"/>
  <c r="H136" i="8"/>
  <c r="I136" i="8" s="1"/>
  <c r="H133" i="8"/>
  <c r="I133" i="8" s="1"/>
  <c r="H132" i="8"/>
  <c r="I132" i="8" s="1"/>
  <c r="H122" i="8"/>
  <c r="I122" i="8" s="1"/>
  <c r="H113" i="8"/>
  <c r="I113" i="8" s="1"/>
  <c r="H110" i="8"/>
  <c r="I110" i="8" s="1"/>
  <c r="H107" i="8"/>
  <c r="I107" i="8" s="1"/>
  <c r="H103" i="8"/>
  <c r="I103" i="8" s="1"/>
  <c r="H100" i="8"/>
  <c r="I100" i="8" s="1"/>
  <c r="H97" i="8"/>
  <c r="I97" i="8" s="1"/>
  <c r="H96" i="8"/>
  <c r="I96" i="8" s="1"/>
  <c r="H93" i="8"/>
  <c r="I93" i="8" s="1"/>
  <c r="H92" i="8"/>
  <c r="I92" i="8" s="1"/>
  <c r="H91" i="8"/>
  <c r="I91" i="8" s="1"/>
  <c r="H88" i="8"/>
  <c r="I88" i="8" s="1"/>
  <c r="H87" i="8"/>
  <c r="I87" i="8" s="1"/>
  <c r="H83" i="8"/>
  <c r="I83" i="8" s="1"/>
  <c r="H82" i="8"/>
  <c r="I82" i="8" s="1"/>
  <c r="H79" i="8"/>
  <c r="I79" i="8" s="1"/>
  <c r="H78" i="8"/>
  <c r="I78" i="8" s="1"/>
  <c r="H77" i="8"/>
  <c r="I77" i="8" s="1"/>
  <c r="H74" i="8"/>
  <c r="I74" i="8" s="1"/>
  <c r="H73" i="8"/>
  <c r="I73" i="8" s="1"/>
  <c r="H72" i="8"/>
  <c r="I72" i="8" s="1"/>
  <c r="H69" i="8"/>
  <c r="I69" i="8" s="1"/>
  <c r="H66" i="8"/>
  <c r="I66" i="8" s="1"/>
  <c r="H49" i="8"/>
  <c r="I49" i="8" s="1"/>
  <c r="H46" i="8"/>
  <c r="I46" i="8" s="1"/>
  <c r="H43" i="8"/>
  <c r="I43" i="8" s="1"/>
  <c r="H42" i="8"/>
  <c r="I42" i="8" s="1"/>
  <c r="H39" i="8"/>
  <c r="I39" i="8" s="1"/>
  <c r="H36" i="8"/>
  <c r="I36" i="8" s="1"/>
  <c r="H35" i="8"/>
  <c r="I35" i="8" s="1"/>
  <c r="H13" i="8"/>
  <c r="H142" i="5"/>
  <c r="I142" i="5" s="1"/>
  <c r="H140" i="5"/>
  <c r="I140" i="5" s="1"/>
  <c r="H129" i="5"/>
  <c r="I129" i="5" s="1"/>
  <c r="H127" i="5"/>
  <c r="I127" i="5" s="1"/>
  <c r="H125" i="5"/>
  <c r="I125" i="5" s="1"/>
  <c r="H123" i="5"/>
  <c r="I123" i="5" s="1"/>
  <c r="H121" i="5"/>
  <c r="I121" i="5" s="1"/>
  <c r="J149" i="5"/>
  <c r="J163" i="5" s="1"/>
  <c r="H115" i="5"/>
  <c r="I115" i="5" s="1"/>
  <c r="H113" i="5"/>
  <c r="I113" i="5" s="1"/>
  <c r="J117" i="5"/>
  <c r="J160" i="5" s="1"/>
  <c r="K159" i="5"/>
  <c r="J105" i="5"/>
  <c r="J158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0" i="5"/>
  <c r="I90" i="5" s="1"/>
  <c r="H89" i="5"/>
  <c r="I89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2" i="5"/>
  <c r="I62" i="5" s="1"/>
  <c r="H60" i="5"/>
  <c r="I60" i="5" s="1"/>
  <c r="J56" i="5"/>
  <c r="J156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K39" i="5"/>
  <c r="K155" i="5" s="1"/>
  <c r="H37" i="5"/>
  <c r="I37" i="5" s="1"/>
  <c r="H35" i="5"/>
  <c r="I35" i="5" s="1"/>
  <c r="H33" i="5"/>
  <c r="I33" i="5" s="1"/>
  <c r="H31" i="5"/>
  <c r="I31" i="5" s="1"/>
  <c r="H23" i="5"/>
  <c r="I23" i="5" s="1"/>
  <c r="H22" i="5"/>
  <c r="I22" i="5" s="1"/>
  <c r="H21" i="5"/>
  <c r="I21" i="5" s="1"/>
  <c r="H20" i="5"/>
  <c r="I20" i="5" s="1"/>
  <c r="H17" i="5"/>
  <c r="I17" i="5" s="1"/>
  <c r="H16" i="5"/>
  <c r="I16" i="5" s="1"/>
  <c r="K20" i="9"/>
  <c r="K24" i="9" s="1"/>
  <c r="J20" i="9"/>
  <c r="J24" i="9" s="1"/>
  <c r="J234" i="8"/>
  <c r="J233" i="8"/>
  <c r="J39" i="5"/>
  <c r="J155" i="5" s="1"/>
  <c r="J25" i="5"/>
  <c r="J154" i="5" s="1"/>
  <c r="A33" i="5"/>
  <c r="A35" i="5" s="1"/>
  <c r="A37" i="5" s="1"/>
  <c r="H15" i="5"/>
  <c r="I15" i="5" s="1"/>
  <c r="H12" i="5"/>
  <c r="I12" i="5" s="1"/>
  <c r="H10" i="5"/>
  <c r="I10" i="5" s="1"/>
  <c r="K25" i="5"/>
  <c r="K154" i="5" s="1"/>
  <c r="J165" i="5" l="1"/>
  <c r="K115" i="8"/>
  <c r="H115" i="8"/>
  <c r="H233" i="8" s="1"/>
  <c r="J236" i="8"/>
  <c r="L15" i="1" s="1"/>
  <c r="I151" i="8"/>
  <c r="I228" i="8" s="1"/>
  <c r="I234" i="8" s="1"/>
  <c r="H228" i="8"/>
  <c r="H234" i="8" s="1"/>
  <c r="A131" i="8"/>
  <c r="A135" i="8" s="1"/>
  <c r="A138" i="8" s="1"/>
  <c r="A141" i="8" s="1"/>
  <c r="A144" i="8" s="1"/>
  <c r="A147" i="8" s="1"/>
  <c r="A150" i="8" s="1"/>
  <c r="A153" i="8" s="1"/>
  <c r="A156" i="8" s="1"/>
  <c r="I13" i="8"/>
  <c r="A20" i="8"/>
  <c r="I20" i="9"/>
  <c r="I24" i="9" s="1"/>
  <c r="I29" i="9" s="1"/>
  <c r="K16" i="1" s="1"/>
  <c r="H20" i="9"/>
  <c r="H24" i="9" s="1"/>
  <c r="I20" i="17"/>
  <c r="K31" i="17"/>
  <c r="M17" i="1" s="1"/>
  <c r="H20" i="17"/>
  <c r="H24" i="17" s="1"/>
  <c r="H31" i="17" s="1"/>
  <c r="J31" i="17"/>
  <c r="L17" i="1" s="1"/>
  <c r="K234" i="8"/>
  <c r="K233" i="8"/>
  <c r="K29" i="9"/>
  <c r="M16" i="1" s="1"/>
  <c r="H149" i="5"/>
  <c r="H163" i="5" s="1"/>
  <c r="I117" i="5"/>
  <c r="I160" i="5" s="1"/>
  <c r="H117" i="5"/>
  <c r="H160" i="5" s="1"/>
  <c r="K56" i="5"/>
  <c r="K156" i="5" s="1"/>
  <c r="K165" i="5" s="1"/>
  <c r="I56" i="5"/>
  <c r="I156" i="5" s="1"/>
  <c r="K149" i="5"/>
  <c r="K163" i="5" s="1"/>
  <c r="H56" i="5"/>
  <c r="H156" i="5" s="1"/>
  <c r="I105" i="5"/>
  <c r="I158" i="5" s="1"/>
  <c r="K117" i="5"/>
  <c r="K160" i="5" s="1"/>
  <c r="H105" i="5"/>
  <c r="H158" i="5" s="1"/>
  <c r="I39" i="5"/>
  <c r="I155" i="5" s="1"/>
  <c r="I149" i="5"/>
  <c r="I163" i="5" s="1"/>
  <c r="I25" i="5"/>
  <c r="I154" i="5" s="1"/>
  <c r="H25" i="5"/>
  <c r="H154" i="5" s="1"/>
  <c r="K105" i="5"/>
  <c r="K158" i="5" s="1"/>
  <c r="H39" i="5"/>
  <c r="H155" i="5" s="1"/>
  <c r="H165" i="5" l="1"/>
  <c r="H11" i="1" s="1"/>
  <c r="I165" i="5"/>
  <c r="I115" i="8"/>
  <c r="I233" i="8" s="1"/>
  <c r="I236" i="8" s="1"/>
  <c r="K15" i="1" s="1"/>
  <c r="K236" i="8"/>
  <c r="M15" i="1" s="1"/>
  <c r="L11" i="1"/>
  <c r="A159" i="8"/>
  <c r="A164" i="8" s="1"/>
  <c r="A171" i="8" s="1"/>
  <c r="A175" i="8" s="1"/>
  <c r="A183" i="8" s="1"/>
  <c r="A193" i="8" s="1"/>
  <c r="A197" i="8" s="1"/>
  <c r="A200" i="8" s="1"/>
  <c r="A203" i="8" s="1"/>
  <c r="A206" i="8" s="1"/>
  <c r="A209" i="8" s="1"/>
  <c r="A212" i="8" s="1"/>
  <c r="A216" i="8" s="1"/>
  <c r="A219" i="8" s="1"/>
  <c r="A222" i="8" s="1"/>
  <c r="A225" i="8" s="1"/>
  <c r="A23" i="8"/>
  <c r="A26" i="8" s="1"/>
  <c r="A29" i="8" s="1"/>
  <c r="A34" i="8" s="1"/>
  <c r="A38" i="8" s="1"/>
  <c r="A41" i="8" s="1"/>
  <c r="A45" i="8" s="1"/>
  <c r="A48" i="8" s="1"/>
  <c r="H236" i="8"/>
  <c r="H15" i="1" s="1"/>
  <c r="I24" i="17"/>
  <c r="I31" i="17" s="1"/>
  <c r="K17" i="1" s="1"/>
  <c r="J29" i="9"/>
  <c r="L16" i="1" s="1"/>
  <c r="H29" i="9"/>
  <c r="H16" i="1" s="1"/>
  <c r="K11" i="1"/>
  <c r="L19" i="1" l="1"/>
  <c r="L20" i="1" s="1"/>
  <c r="L21" i="1" s="1"/>
  <c r="K19" i="1"/>
  <c r="K20" i="1" s="1"/>
  <c r="K21" i="1" s="1"/>
  <c r="M19" i="1"/>
  <c r="M20" i="1" s="1"/>
  <c r="M21" i="1" s="1"/>
  <c r="A51" i="8"/>
  <c r="A54" i="8" s="1"/>
  <c r="A57" i="8" s="1"/>
  <c r="A60" i="8" s="1"/>
  <c r="A65" i="8" s="1"/>
  <c r="A68" i="8" s="1"/>
  <c r="A71" i="8" s="1"/>
  <c r="A76" i="8" s="1"/>
  <c r="A81" i="8" s="1"/>
  <c r="A86" i="8" s="1"/>
  <c r="A90" i="8" s="1"/>
  <c r="A95" i="8" s="1"/>
  <c r="A99" i="8" s="1"/>
  <c r="A102" i="8" s="1"/>
  <c r="A105" i="8" s="1"/>
  <c r="H17" i="1"/>
  <c r="A109" i="8" l="1"/>
  <c r="A112" i="8" s="1"/>
  <c r="H19" i="1"/>
  <c r="H20" i="1" s="1"/>
  <c r="H21" i="1" s="1"/>
</calcChain>
</file>

<file path=xl/sharedStrings.xml><?xml version="1.0" encoding="utf-8"?>
<sst xmlns="http://schemas.openxmlformats.org/spreadsheetml/2006/main" count="1282" uniqueCount="709">
  <si>
    <t>količina</t>
  </si>
  <si>
    <t>jedinična
cijena</t>
  </si>
  <si>
    <t>kom</t>
  </si>
  <si>
    <t>Opis stavke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</si>
  <si>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</si>
  <si>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cijena (kn)</t>
  </si>
  <si>
    <t>UKUPNO:</t>
  </si>
  <si>
    <t>Red.
br.</t>
  </si>
  <si>
    <t>1.1.</t>
  </si>
  <si>
    <t>1.0. RADOVI RUŠENJA I DEMONTAŽE</t>
  </si>
  <si>
    <t>1.5.</t>
  </si>
  <si>
    <t>1.6.</t>
  </si>
  <si>
    <t>1.7.</t>
  </si>
  <si>
    <t>jedinica
mjere</t>
  </si>
  <si>
    <t>3.1.</t>
  </si>
  <si>
    <t>3.2.</t>
  </si>
  <si>
    <t>3.3.</t>
  </si>
  <si>
    <t>m2</t>
  </si>
  <si>
    <t>7.1.</t>
  </si>
  <si>
    <t>7.2.</t>
  </si>
  <si>
    <t>1.0.</t>
  </si>
  <si>
    <t>2.0.</t>
  </si>
  <si>
    <t>3.0.</t>
  </si>
  <si>
    <t>4.0.</t>
  </si>
  <si>
    <t>5.0.</t>
  </si>
  <si>
    <t>6.0.</t>
  </si>
  <si>
    <t>ZEMLJANI RADOVI:</t>
  </si>
  <si>
    <t>BETONSKI I ARMIRANOBETONSKI RADOVI:</t>
  </si>
  <si>
    <t>ZIDARSKI I ZAVRŠNI ZIDARSKI RADOVI:</t>
  </si>
  <si>
    <t>IZOLATERSKI RADOVI:</t>
  </si>
  <si>
    <t>RADOVI RUŠENJA I DEMONTAŽE:</t>
  </si>
  <si>
    <t>1.8.</t>
  </si>
  <si>
    <t>1.9.</t>
  </si>
  <si>
    <t>1.10.</t>
  </si>
  <si>
    <t>1.11.</t>
  </si>
  <si>
    <t>1.12.</t>
  </si>
  <si>
    <t>m1</t>
  </si>
  <si>
    <t>1.13.</t>
  </si>
  <si>
    <t>1.14.</t>
  </si>
  <si>
    <t>1.15.</t>
  </si>
  <si>
    <t>1.16.</t>
  </si>
  <si>
    <t>1.17.</t>
  </si>
  <si>
    <t>1.18.</t>
  </si>
  <si>
    <t>1.19.</t>
  </si>
  <si>
    <t>m3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</si>
  <si>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</si>
  <si>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</si>
  <si>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</si>
  <si>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</si>
  <si>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</si>
  <si>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</si>
  <si>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</si>
  <si>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</si>
  <si>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</si>
  <si>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</si>
  <si>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</si>
  <si>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</si>
  <si>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</si>
  <si>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</si>
  <si>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</si>
  <si>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</si>
  <si>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sati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</si>
  <si>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</si>
  <si>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</si>
  <si>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</si>
  <si>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</si>
  <si>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</si>
  <si>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</si>
  <si>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</si>
  <si>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</si>
  <si>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</si>
  <si>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</si>
  <si>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1.46.</t>
  </si>
  <si>
    <t>1.47.</t>
  </si>
  <si>
    <t>1.48.</t>
  </si>
  <si>
    <t>UKUPNO 1.0. RADOVI RUŠENJA I DEMONTAŽE:</t>
  </si>
  <si>
    <t xml:space="preserve">2.0. ZEMLJANI RADOVI </t>
  </si>
  <si>
    <t>2.1.</t>
  </si>
  <si>
    <t>2.2.</t>
  </si>
  <si>
    <t xml:space="preserve">UKUPNO: 2.0. ZEMLJANI RADOVI </t>
  </si>
  <si>
    <t>3.0  BETONSKI I ARMIRANOBETONSKI RADOVI</t>
  </si>
  <si>
    <t>3.4.</t>
  </si>
  <si>
    <t>3.5.</t>
  </si>
  <si>
    <t>3.6.</t>
  </si>
  <si>
    <t>3.7.</t>
  </si>
  <si>
    <t>UKUPNO: 3.0. BETONSKI I AB. RADOVI</t>
  </si>
  <si>
    <t>5.0 ZIDARSKI I ZAVRŠNI ZIDARSKI RADOVI</t>
  </si>
  <si>
    <t>5.7.</t>
  </si>
  <si>
    <t>5.8.</t>
  </si>
  <si>
    <t>5.16.</t>
  </si>
  <si>
    <t>5.17.</t>
  </si>
  <si>
    <t>5.18.</t>
  </si>
  <si>
    <t>5.19.</t>
  </si>
  <si>
    <t>5.20.</t>
  </si>
  <si>
    <t>6.1.</t>
  </si>
  <si>
    <t>8.1.</t>
  </si>
  <si>
    <t>8.2.</t>
  </si>
  <si>
    <t>8.3.</t>
  </si>
  <si>
    <t>kg</t>
  </si>
  <si>
    <t>TESARSKI RADOVI</t>
  </si>
  <si>
    <t>LIMARSKI RADOVI</t>
  </si>
  <si>
    <t>STOLARSKI RADOVI</t>
  </si>
  <si>
    <t>KERAMIČARSKI RADOVI</t>
  </si>
  <si>
    <t xml:space="preserve">BRAVARSKI RADOVI </t>
  </si>
  <si>
    <t>SOBOSLIKARSKO-LIČILAČKI RADOVI</t>
  </si>
  <si>
    <t>Organizacija gradilišta.</t>
  </si>
  <si>
    <t>m²</t>
  </si>
  <si>
    <t xml:space="preserve"> </t>
  </si>
  <si>
    <t>E.6.2.</t>
  </si>
  <si>
    <t>m</t>
  </si>
  <si>
    <t>1.</t>
  </si>
  <si>
    <t>2.</t>
  </si>
  <si>
    <t>SVEUKUPNA REKAPITULACIJA:</t>
  </si>
  <si>
    <t>Grupa</t>
  </si>
  <si>
    <t>Opis</t>
  </si>
  <si>
    <t>Cijena (kn)</t>
  </si>
  <si>
    <t>A.</t>
  </si>
  <si>
    <t>GRAĐEVINSKO-OBRTNIČKI RADOVI:</t>
  </si>
  <si>
    <t>B.</t>
  </si>
  <si>
    <t>ELEKTROINSTALACIJE:</t>
  </si>
  <si>
    <t>C.</t>
  </si>
  <si>
    <t>SUSTAV ZA DOJAVU POŽARA:</t>
  </si>
  <si>
    <t>D.</t>
  </si>
  <si>
    <t>E.</t>
  </si>
  <si>
    <t>F.</t>
  </si>
  <si>
    <t>PDV 25%</t>
  </si>
  <si>
    <t>SVEUKUPNO :</t>
  </si>
  <si>
    <t>Datum:</t>
  </si>
  <si>
    <t>Ponuditelj (potpis):</t>
  </si>
  <si>
    <t>Sveukupna rekapitulacija</t>
  </si>
  <si>
    <t>G.</t>
  </si>
  <si>
    <t>Teh. specif.</t>
  </si>
  <si>
    <t>7.0.</t>
  </si>
  <si>
    <t>B. ELEKTROINSTALACIJE</t>
  </si>
  <si>
    <t>REKAPITULACIJA ELEKTROINSTALACIJA:</t>
  </si>
  <si>
    <t>U cijenu nije uključen PDV.</t>
  </si>
  <si>
    <t>UKUPNO ELEKTROINSTALACIJE</t>
  </si>
  <si>
    <t>I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</si>
  <si>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</si>
  <si>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</si>
  <si>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</si>
  <si>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</si>
  <si>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</si>
  <si>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</si>
  <si>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</si>
  <si>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</si>
  <si>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</si>
  <si>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I. </t>
  </si>
  <si>
    <t xml:space="preserve">II. </t>
  </si>
  <si>
    <t>m'</t>
  </si>
  <si>
    <t>II.</t>
  </si>
  <si>
    <t>III.</t>
  </si>
  <si>
    <t>12.</t>
  </si>
  <si>
    <t>13.</t>
  </si>
  <si>
    <t>17.</t>
  </si>
  <si>
    <t>18.</t>
  </si>
  <si>
    <t>I.</t>
  </si>
  <si>
    <t>AUTOMATSKA REGULACIJA</t>
  </si>
  <si>
    <t>ZAJEDNIČKE STAVKE</t>
  </si>
  <si>
    <t>PROJEKT OBNOVE ZGRADE ZA CJELOVITU OBNOVU ZGRADE</t>
  </si>
  <si>
    <t>Konstrukcijska obnova</t>
  </si>
  <si>
    <t>Energetska obnova</t>
  </si>
  <si>
    <t>Cjelovita obnova</t>
  </si>
  <si>
    <t>19.</t>
  </si>
  <si>
    <t>20.</t>
  </si>
  <si>
    <t>RAZNE DOBAVE I MONTAŽE</t>
  </si>
  <si>
    <t>GHV 1.1.</t>
  </si>
  <si>
    <t>GHV 1.2.</t>
  </si>
  <si>
    <t>GHV 1.3.</t>
  </si>
  <si>
    <t>GHV 1.4.</t>
  </si>
  <si>
    <t>GHV 1.5.</t>
  </si>
  <si>
    <t>GRIJANJE, HLAĐENJE I VENTILACIJA:</t>
  </si>
  <si>
    <t>VODOVOD, ODVODNJA I HIDRANTSKA MREŽA:</t>
  </si>
  <si>
    <t>PRIPREMNI RADOVI</t>
  </si>
  <si>
    <t>E.5</t>
  </si>
  <si>
    <t xml:space="preserve">Izrada svih većih prodora, otvora i žlijebljenja trasa za instalacije u postojećim zidovima (manji prodori i žlijebljena su u cijenama stavki), građevinska obrada istih pripremljeno za žbukanje za sve instalacije predviđene ovim projektom. </t>
  </si>
  <si>
    <t xml:space="preserve">Izrada žlijebljenja postojećih zidova za  glavne elektroinstalacijske trase te građevinska obrada istih pripremljeno za žbukanje. Širina trase 50 do 125 mm, dubina 25 do 50 mm. </t>
  </si>
  <si>
    <t>3.a</t>
  </si>
  <si>
    <t>Izrada većih prodora fi 50-75 za prolaz kabela jake i slabe struje kroz postojeće zidove, te građevinska obrada nakon polaganja kabela do pripreme za žbukanje.</t>
  </si>
  <si>
    <t>Izrada većih prodora fi 110-125 za prolaz kabela jake i slabe struje kroz postojeće zidove, te građevinska obrada nakon polaganja kabela do pripreme za žbukanje.</t>
  </si>
  <si>
    <t>3.b</t>
  </si>
  <si>
    <t>3.c</t>
  </si>
  <si>
    <t xml:space="preserve">Demontaža postojeće instalacije koja se uklanja prema dokumentaciji, odvoz otpada na za to predviđeni deponij. </t>
  </si>
  <si>
    <t>4.a</t>
  </si>
  <si>
    <t>4.b</t>
  </si>
  <si>
    <t>4.c</t>
  </si>
  <si>
    <t>4.d</t>
  </si>
  <si>
    <t xml:space="preserve">Razvodni ormari sukladno dokumentaciji, odspajanje demontaža, odvoz materijala na deponij. </t>
  </si>
  <si>
    <t>Instalacijski kabeli jake i slabe struje sukladno dokumentaciji, komplet.</t>
  </si>
  <si>
    <t>UKUPNO PRIPREMNI RADOVI:</t>
  </si>
  <si>
    <t>NISKONAPONSKI PRIKLJUČAK</t>
  </si>
  <si>
    <t>E.5.2</t>
  </si>
  <si>
    <t>UKUPNO NISKONAPONSKI PRIKLJUČAK:</t>
  </si>
  <si>
    <t>GLAVNI ELEKTROENERGETSKI RAZVOD</t>
  </si>
  <si>
    <t>- FG16OR16 1×25 mm2</t>
  </si>
  <si>
    <t>- N2XH 5×16 mm2</t>
  </si>
  <si>
    <t>- N2XH 5×6 mm2</t>
  </si>
  <si>
    <t>- N2XH 5×4 mm2</t>
  </si>
  <si>
    <t>UKUPNO GLAVNI ELEKTROENERGETSKI RAZVOD</t>
  </si>
  <si>
    <t>RAZDJELNICI JAKE STRUJE</t>
  </si>
  <si>
    <t>ELETROINSTALACIJA OBJEKTA</t>
  </si>
  <si>
    <t>UKUPNO ELETROINSTALACIJA OBJEKTA:</t>
  </si>
  <si>
    <t>Dobava i ugradnja Parapetni plastični instalacijski kanal, bijele boje, presjeka 50x80mm, širine poklopca 65mm.
Obračun po dužnom metru stvarno postavljenog kanala gdje su uključeni svi potrebni sastavni dijelovi, a prema tehničkoj specifikaciji.</t>
  </si>
  <si>
    <t>- NHXMH 2×1,5 mm2</t>
  </si>
  <si>
    <t>E.6.1</t>
  </si>
  <si>
    <t>- NHXMH 3×2,5 mm2</t>
  </si>
  <si>
    <t>- NHXMH 3×1,5 mm2</t>
  </si>
  <si>
    <t>- NHXMH 4×1,5 mm2</t>
  </si>
  <si>
    <t>- NHXMH 5×2,5 mm2</t>
  </si>
  <si>
    <t>- NHXMH 5×1,5 mm2</t>
  </si>
  <si>
    <t>- NHXMH 7×1,5 mm2</t>
  </si>
  <si>
    <t>- NYY 3×2,5 mm2</t>
  </si>
  <si>
    <t>- LiYCY TP 2×1,5 mm2</t>
  </si>
  <si>
    <t>- LiYCY 2×0,8 mm2</t>
  </si>
  <si>
    <t>- J-H(St)H 2×2×0,8</t>
  </si>
  <si>
    <t>- S/FTP kabela Cat.6</t>
  </si>
  <si>
    <t>E.8.2</t>
  </si>
  <si>
    <t>- LiYCY 4X0,75</t>
  </si>
  <si>
    <t>- LiYCY 2X0,75</t>
  </si>
  <si>
    <t xml:space="preserve">- JY(St)Y 4X2X0,8
</t>
  </si>
  <si>
    <t xml:space="preserve">- JY(St)Y 2X2X0,8
</t>
  </si>
  <si>
    <t xml:space="preserve">- JY(St)Y 1X2X0,8
</t>
  </si>
  <si>
    <t>- PK300/60</t>
  </si>
  <si>
    <t>- PK200/60</t>
  </si>
  <si>
    <t>Dobava i ugradnja: Elektroinstalacijske cijevi:</t>
  </si>
  <si>
    <t>- CS 50</t>
  </si>
  <si>
    <t>- CS 40</t>
  </si>
  <si>
    <t>- CS 32</t>
  </si>
  <si>
    <t>- CS 25</t>
  </si>
  <si>
    <t>- CS 20</t>
  </si>
  <si>
    <t>- CS 16</t>
  </si>
  <si>
    <t>RASVJETA</t>
  </si>
  <si>
    <t>ELEKTRONIČKA KOMUNIKACIJA</t>
  </si>
  <si>
    <t xml:space="preserve">UKUPNO ELEKTRONIČKA KOMUNIKACIJA: </t>
  </si>
  <si>
    <t>Dobava i polaganje višemodnog (engl. Multimode) svjetlovodnog kabela s 12 niti.</t>
  </si>
  <si>
    <t>Energetska 
obnova</t>
  </si>
  <si>
    <t>Cjelovita 
obnova</t>
  </si>
  <si>
    <t>SOS INSTALACIJA</t>
  </si>
  <si>
    <t>Izrada izvoda s uzemljivača do pozicije GRO objekta. Uključuje Cu uže 95 mm2  s uzemljivača i izradu spoja na oba kraja.</t>
  </si>
  <si>
    <t>Dobava ugradnja i spajanje vodova izjednačenja potencijala prema tehničkoj specifikaciji</t>
  </si>
  <si>
    <t>P/F 16 mm2</t>
  </si>
  <si>
    <t>P/F 10 mm2</t>
  </si>
  <si>
    <t>P/F 6 mm</t>
  </si>
  <si>
    <t>ELEKTROINSTALACIJA OBJEKTA</t>
  </si>
  <si>
    <t>VODOVOD</t>
  </si>
  <si>
    <t>ručni 20%</t>
  </si>
  <si>
    <t>strojni 80%</t>
  </si>
  <si>
    <t>PVC trake za označavanje vode</t>
  </si>
  <si>
    <t>zatrpavanja</t>
  </si>
  <si>
    <t>Iskolčenje trase vodovoda.</t>
  </si>
  <si>
    <t>Dobava i nasipavanje pijeska za polaganje cijevi.</t>
  </si>
  <si>
    <t>Zatrpavanje rovova materijalom iz iskopa nakon polaganja i ispitivanja cjevovoda na tlak.</t>
  </si>
  <si>
    <t>Odvoz zemlje na udaljenost od 15 km.</t>
  </si>
  <si>
    <t>Bušenje potrebnih rupa i zidnih usjeka.</t>
  </si>
  <si>
    <t>kom.</t>
  </si>
  <si>
    <t>DN 50</t>
  </si>
  <si>
    <t>DN 65</t>
  </si>
  <si>
    <t>DN 80</t>
  </si>
  <si>
    <t>Ø40x4,5 mm (DN32)</t>
  </si>
  <si>
    <t>Ø32x4,4 mm (DN25)</t>
  </si>
  <si>
    <t>Ø25x4,2 mm (DN20)</t>
  </si>
  <si>
    <t>Ø20x3,4 mm (DN15)</t>
  </si>
  <si>
    <t>za cijev DN32 (Ø40x4,5 mm)</t>
  </si>
  <si>
    <t>za cijev DN20 (Ø25x4,2 mm)</t>
  </si>
  <si>
    <t>za cijev DN15 (Ø20x3,4 mm)</t>
  </si>
  <si>
    <t>DN25</t>
  </si>
  <si>
    <t xml:space="preserve">DN 20 </t>
  </si>
  <si>
    <t>Ø  32 mm</t>
  </si>
  <si>
    <t>Pripremni radovi</t>
  </si>
  <si>
    <t>Građevinski radovi</t>
  </si>
  <si>
    <t>Monterski radovi</t>
  </si>
  <si>
    <t>RADOVI VODOVODA UKUPNO:</t>
  </si>
  <si>
    <t>ručni 100%</t>
  </si>
  <si>
    <t xml:space="preserve">Izrada priključka na javnu kanalizaciju </t>
  </si>
  <si>
    <t>fazonski komadi</t>
  </si>
  <si>
    <t>gumeni brtveni prstenovi na spoju okna i cijevi za dimenziju:</t>
  </si>
  <si>
    <t>Dobava PP kanalizacijske cijevi</t>
  </si>
  <si>
    <t>KANALIZACIJA</t>
  </si>
  <si>
    <t>Iskolčenje trase kanalizacije.</t>
  </si>
  <si>
    <t>Iskop rova izvan objekta, u terenu B kategorije za izradu kanalizacijske mreže.</t>
  </si>
  <si>
    <t>Iskop unutar objekta, u terenu B kategorije za izradu kanalizacijske mreže.</t>
  </si>
  <si>
    <t>Dobava i nasipavanje pijeska za polaganje cijevi .</t>
  </si>
  <si>
    <t>Zatrpavanje rovova izvan objekta zemljanim materijalom iz iskopa.</t>
  </si>
  <si>
    <t>Odvoz zemlje preostale zemlje i šljunka na udaljenost od 15 km.</t>
  </si>
  <si>
    <t>Bušenje potrebnih rupa i zidnih usjeka u zidovima iz opeke, utori dimenzija:</t>
  </si>
  <si>
    <t>ø 160 mm</t>
  </si>
  <si>
    <t>ø 110 mm</t>
  </si>
  <si>
    <t>Montaža do pune pogonske gotovosti.</t>
  </si>
  <si>
    <t>Ispitivanje kompletne kanalizacije na protočnost, funkcionalnost i nepropusnost.</t>
  </si>
  <si>
    <t>RADOVI KANALIZACIJE UKUPNO:</t>
  </si>
  <si>
    <t>SANITARIJE</t>
  </si>
  <si>
    <t>REKAPITULACIJA VODOVODA, ODVODNJE I HIDRANTSKE MREŽE:</t>
  </si>
  <si>
    <t>UKUPNO VODOVOD, ODVODNJA I HIDRANTSKA MREŽA:</t>
  </si>
  <si>
    <t>Demontažni radovi. Obračun po kompletu izvršene usluge.</t>
  </si>
  <si>
    <t>VO 2.1.</t>
  </si>
  <si>
    <t>VO 2.3.</t>
  </si>
  <si>
    <t>VO 2.5.</t>
  </si>
  <si>
    <t>VO 2.4.</t>
  </si>
  <si>
    <t>VO 2.6.</t>
  </si>
  <si>
    <t>VO 2.7.</t>
  </si>
  <si>
    <t>VO 2.8.</t>
  </si>
  <si>
    <t>VO 2.9.</t>
  </si>
  <si>
    <t>VO 2.10.</t>
  </si>
  <si>
    <t>VO 2.11.</t>
  </si>
  <si>
    <t>VO 2.12.</t>
  </si>
  <si>
    <t>VO 2.13.</t>
  </si>
  <si>
    <t>VO 2.14.</t>
  </si>
  <si>
    <t>VO 2.15.</t>
  </si>
  <si>
    <t>VO 2.16.</t>
  </si>
  <si>
    <t>VO 2.17.</t>
  </si>
  <si>
    <t>VO 2.18.</t>
  </si>
  <si>
    <t>VO 2.19.</t>
  </si>
  <si>
    <t>VO 2.20.</t>
  </si>
  <si>
    <t>VO 2.21.</t>
  </si>
  <si>
    <t>VO 2.22.</t>
  </si>
  <si>
    <t>VO 2.23.</t>
  </si>
  <si>
    <t>VO 2.24.</t>
  </si>
  <si>
    <t>VO 2.25.</t>
  </si>
  <si>
    <t>VO 3.1.</t>
  </si>
  <si>
    <t>VO 3.3.</t>
  </si>
  <si>
    <t>VO 3.4.</t>
  </si>
  <si>
    <t>VO 3.5.</t>
  </si>
  <si>
    <t>VO 3.6.</t>
  </si>
  <si>
    <t>VO 3.7.</t>
  </si>
  <si>
    <t>VO 3.8.</t>
  </si>
  <si>
    <t>VO 3.9.</t>
  </si>
  <si>
    <t>VO 3.10.</t>
  </si>
  <si>
    <t>VO 3.11.</t>
  </si>
  <si>
    <t>VO 3.12.</t>
  </si>
  <si>
    <t>VO 3.13.</t>
  </si>
  <si>
    <t>VO 3.14.</t>
  </si>
  <si>
    <t>VO 3.15.</t>
  </si>
  <si>
    <t>VO 3.17.</t>
  </si>
  <si>
    <t>VO 3.18.</t>
  </si>
  <si>
    <t>VO 3.19.</t>
  </si>
  <si>
    <t>VO 3.20.</t>
  </si>
  <si>
    <t>VO 3.21.</t>
  </si>
  <si>
    <t>VO 3.22.</t>
  </si>
  <si>
    <t>VO 3.23.</t>
  </si>
  <si>
    <t>VO 3.24.</t>
  </si>
  <si>
    <t>VO 3.25.</t>
  </si>
  <si>
    <t>VO 3.26.</t>
  </si>
  <si>
    <t>VO 3.27.</t>
  </si>
  <si>
    <t>VO 3.28.</t>
  </si>
  <si>
    <t>Pripremni radovi prije demontaže instalacije. Obračun po kompletu izvršene usluge.</t>
  </si>
  <si>
    <t>Tehnička specif.</t>
  </si>
  <si>
    <t xml:space="preserve">KROVOPOKRIVAČKI RADOVI </t>
  </si>
  <si>
    <t>PRIPREMNI I ZAVRŠNI RADOVI:</t>
  </si>
  <si>
    <t>ukupno</t>
  </si>
  <si>
    <t>podrum</t>
  </si>
  <si>
    <t>1.kat</t>
  </si>
  <si>
    <t>potkrovlje</t>
  </si>
  <si>
    <t>wc</t>
  </si>
  <si>
    <t>umivaonik</t>
  </si>
  <si>
    <t>dim 15x15 cm</t>
  </si>
  <si>
    <t>dim 10x10 cm</t>
  </si>
  <si>
    <t>dim 5x5 cm</t>
  </si>
  <si>
    <t>ɸ 100 mm</t>
  </si>
  <si>
    <t>ɸ 75 mm</t>
  </si>
  <si>
    <t>ɸ 50 mm</t>
  </si>
  <si>
    <t>6.0 TESARSKI RADOVI</t>
  </si>
  <si>
    <t>UKUPNO: 6.0 TESARSKI RADOVI</t>
  </si>
  <si>
    <t>8.4.</t>
  </si>
  <si>
    <t>Geodetski radovi iskolčenja trase i objekata.</t>
  </si>
  <si>
    <t>Postava natpisne ploče – oznaka gradilišta.</t>
  </si>
  <si>
    <t>REKAPITULACIJA PREMA FAZAMA OBNOVE:</t>
  </si>
  <si>
    <t>FAZA:</t>
  </si>
  <si>
    <t>B. Elektroinstalacije</t>
  </si>
  <si>
    <t xml:space="preserve">Naručitelj:   
HRVATSKA AKADEMIJA ZNANOSTI I UMJETNOSTI
Trg Nikole Šubića Zrinskog 11, 10000 Zagreb, OIB: 61989185242 </t>
  </si>
  <si>
    <t>H.</t>
  </si>
  <si>
    <t>SUSTAV AUTOMATSKOG GAŠENJA PLINOM:</t>
  </si>
  <si>
    <t>PLINSKA INSTALACIJA:</t>
  </si>
  <si>
    <t>REKAPITULACIJA PLINSKE INSTALACIJE</t>
  </si>
  <si>
    <t>DEMONTAŽA</t>
  </si>
  <si>
    <t>UKUPNO PLINSKA INSTALACIJA:</t>
  </si>
  <si>
    <t>UKUPNO 1. DEMONTAŽA:</t>
  </si>
  <si>
    <t>P 1.1.</t>
  </si>
  <si>
    <t>P 1.2.</t>
  </si>
  <si>
    <t>P 1.3.</t>
  </si>
  <si>
    <t>P 1.4.</t>
  </si>
  <si>
    <t>Odvoz demontirane opreme i otpadnog materijala te zbrinjavanje u centrima za prikupljanje otpada. Obračun po kompletu izvršene usluge.</t>
  </si>
  <si>
    <t>REKAPITULACIJA GRIJANJA, HLAĐENJA I VENTILACIJE</t>
  </si>
  <si>
    <t>UKUPNO GRIJANJE, HLAĐENJE I VENTILACIJA:</t>
  </si>
  <si>
    <t>Iskop rova u terenu B kategorije za izradu vodovodne mreže. Obračun u sraslom stanju.</t>
  </si>
  <si>
    <t xml:space="preserve"> - u zidovima iz opeke, utor dim. 0,1 m × 0,1 m × 40,0 m</t>
  </si>
  <si>
    <t>Odvoz građevinske šute na udaljenost od 15 km.</t>
  </si>
  <si>
    <t>INSTALACIJA SZOUM I IZJEDNAČENJA POTENCIJALA</t>
  </si>
  <si>
    <t>E.5.1.</t>
  </si>
  <si>
    <t>Glavni mrežni elektroenergetski razvod koji obuhvaća:</t>
  </si>
  <si>
    <t>7.7.</t>
  </si>
  <si>
    <t>7.6.</t>
  </si>
  <si>
    <t>7.5.</t>
  </si>
  <si>
    <t>7.4.</t>
  </si>
  <si>
    <t>7.3.</t>
  </si>
  <si>
    <t>3.14.</t>
  </si>
  <si>
    <t>3.13.</t>
  </si>
  <si>
    <t>3.12.</t>
  </si>
  <si>
    <t>3.11.</t>
  </si>
  <si>
    <t>3.10.</t>
  </si>
  <si>
    <t>3.9.</t>
  </si>
  <si>
    <t>3.8.</t>
  </si>
  <si>
    <t>2.8.</t>
  </si>
  <si>
    <t>2.7.</t>
  </si>
  <si>
    <t>2.6.</t>
  </si>
  <si>
    <t>2.5.</t>
  </si>
  <si>
    <t>2.4.</t>
  </si>
  <si>
    <t>2.3.</t>
  </si>
  <si>
    <t>A. Građevinsko obrtnički radovi</t>
  </si>
  <si>
    <t>UGRADNJA DIZALA</t>
  </si>
  <si>
    <t>UGRADNJA DIZALA:</t>
  </si>
  <si>
    <t>Datum: ožujak 2022.</t>
  </si>
  <si>
    <t xml:space="preserve">Cjelovita obnova zgrade na adresi Gundulićeva 24/1, Zagreb                                                                                                                                                                                          </t>
  </si>
  <si>
    <t xml:space="preserve">k.č. 2153/2 k.o. Centar, Grad Zagreb </t>
  </si>
  <si>
    <t>F. Vodovod, odvodnja i hidrantska mreža</t>
  </si>
  <si>
    <t>H. Plinska instalacija</t>
  </si>
  <si>
    <t>Odvoz otpadnog materijala. Obračun po kom kompletno izvršene usluge.</t>
  </si>
  <si>
    <t>Demontaža plinske instalacije. Obračun po m1.</t>
  </si>
  <si>
    <t>Demontaža postojećeg plinskog brojila. Obračun po kom kompletno izvršene usluge.</t>
  </si>
  <si>
    <t>Obustava plina. Obračun po kom kompletno izvršene usluge.</t>
  </si>
  <si>
    <t>RAZVOD NEMJERENOG PLINA</t>
  </si>
  <si>
    <t>INSTALACIJA PLINOMJERA I SPOJA PLINOMJERA</t>
  </si>
  <si>
    <t>RAZVOD INSTALACIJE MJERENOG PLINA</t>
  </si>
  <si>
    <t>BOJANJE INSTALACIJE</t>
  </si>
  <si>
    <t>MONTAŽA TROŠILA</t>
  </si>
  <si>
    <t>ISPITIVANJE INSTALACIJE</t>
  </si>
  <si>
    <t>SUSTAV AUTOMATSKOG GAŠENJA TIPA SPRINKLER</t>
  </si>
  <si>
    <t>DEMONTAŽNI RADOVI</t>
  </si>
  <si>
    <t>INSTALCIJA GRIJANJA I HLAĐENJA</t>
  </si>
  <si>
    <t>INSTALACIJA VENTILACIJE</t>
  </si>
  <si>
    <t>Demontaža strojarske opreme unutar plinske kotlovnice, u kompletu.</t>
  </si>
  <si>
    <t>Demontaža instalacije radijatorskog grijanja.</t>
  </si>
  <si>
    <t>Demontaža ventilacijskih kanala.</t>
  </si>
  <si>
    <t>H. PLINSKA INSTALACIJA</t>
  </si>
  <si>
    <t>DN80</t>
  </si>
  <si>
    <t>DN50</t>
  </si>
  <si>
    <t>G. TERMOTEHNIČKE INSTALACIJE</t>
  </si>
  <si>
    <t>G. Termotehničke instalacije</t>
  </si>
  <si>
    <t>F. VODOVOD, ODVODNJA I HIDRANTSKA MREŽA</t>
  </si>
  <si>
    <t>Demontažni radovi</t>
  </si>
  <si>
    <t xml:space="preserve">Strojno rezanje      </t>
  </si>
  <si>
    <t xml:space="preserve">Razbijanje postojećeg betona                </t>
  </si>
  <si>
    <t>a) nearmirani beton (cementna stabilizacija i sl.)</t>
  </si>
  <si>
    <t xml:space="preserve">Razbijanje zidova i podova postojećeg vodomjernog okna.                                    </t>
  </si>
  <si>
    <t>a) armitani beton</t>
  </si>
  <si>
    <t xml:space="preserve">Demontaža postojećeg razvoda. </t>
  </si>
  <si>
    <t xml:space="preserve">Izgradnja vodomjernog okna. </t>
  </si>
  <si>
    <t>Ugradnja betona C16/20.</t>
  </si>
  <si>
    <t xml:space="preserve">Betoniranje kolnih i pješačkih površina. </t>
  </si>
  <si>
    <t>Betoniranje za ostale potrebe gradilišta.</t>
  </si>
  <si>
    <t>Izrada armature u vodomjernom oknu. Obračun po kompletu izvršene usluge.</t>
  </si>
  <si>
    <t>Izradu priključne armature u vodomjernom oknu</t>
  </si>
  <si>
    <t xml:space="preserve">Dobava PEHD tlačne cijevi </t>
  </si>
  <si>
    <t>Ø 90 (DN 80) - unutarnja hidrnatska mreža</t>
  </si>
  <si>
    <t>Ø 75 (DN 65) - sprinkler instalacija</t>
  </si>
  <si>
    <t>Ø 40 (DN 32) - sanitarna mreža</t>
  </si>
  <si>
    <t xml:space="preserve">Dobava pocinčane čelične cijevi </t>
  </si>
  <si>
    <t xml:space="preserve">Dobava kompzitnih PP-R cijevi </t>
  </si>
  <si>
    <t xml:space="preserve">Dobava kompozitnih PP-R cijevi </t>
  </si>
  <si>
    <t>Dobava izolacije vodovodne instalacije</t>
  </si>
  <si>
    <t>za cijev DN25 (Ø32x3,0 mm)</t>
  </si>
  <si>
    <t>VO 2.26.</t>
  </si>
  <si>
    <t>VO 2.27.</t>
  </si>
  <si>
    <t>VO 2.31.</t>
  </si>
  <si>
    <t>VO 2.32.</t>
  </si>
  <si>
    <t>Dobava mjedenog propusnog ventila sa ispusnom slavinom</t>
  </si>
  <si>
    <t>Dobava mjedenog propusnog ventila</t>
  </si>
  <si>
    <t>Dobava mjedenih uzidnih propusnih ventila</t>
  </si>
  <si>
    <t xml:space="preserve">DN 15 </t>
  </si>
  <si>
    <t>Dobava protupožarnog kita.</t>
  </si>
  <si>
    <t>Dobava protupožarnih obujmica</t>
  </si>
  <si>
    <t>60/60 dubine do 1,5m</t>
  </si>
  <si>
    <t>Rekonstrukcija postojećeg revizijskog okna izvan objekta</t>
  </si>
  <si>
    <t>Rekonstrukcija postojećeg revizijskog okna unutar objekta</t>
  </si>
  <si>
    <t>60/60 dubine od 0,5m do 1,0m</t>
  </si>
  <si>
    <t xml:space="preserve">Rekonstrukcija postojećeg prepumpnog okna </t>
  </si>
  <si>
    <t>prepumpno okno 50/50 dubine do 1,0m</t>
  </si>
  <si>
    <t>0,15m×0,15m×40m;</t>
  </si>
  <si>
    <t xml:space="preserve">Dobava PP niskošumne kanalizacijske cijevi </t>
  </si>
  <si>
    <t>Æ 110 mm</t>
  </si>
  <si>
    <t xml:space="preserve">Æ 75 mm </t>
  </si>
  <si>
    <t xml:space="preserve">Æ 50 mm </t>
  </si>
  <si>
    <t>Æ 50 mm (odvod konenzata)</t>
  </si>
  <si>
    <t>Æ 32 mm  (vertikale odvoda kondenzata)</t>
  </si>
  <si>
    <t>Tlačna cijev R3/2“-DN40  - m 8,00</t>
  </si>
  <si>
    <t>Holender R3/2“-DN40  - kom 1</t>
  </si>
  <si>
    <t>Protupovratni ventil sa kuglom R3/2“-DN40 PN10 navojni  - kom 1</t>
  </si>
  <si>
    <t>Kuglasta slavina R3/2“-DN40 PN10 navojna  - kom 1</t>
  </si>
  <si>
    <t>Dobava i ugradnja plovne sklopke  - kom 1</t>
  </si>
  <si>
    <t>Puštanje u rad  prepumpnog sustava od strane ovlaštenog servisa.  - komplet 1</t>
  </si>
  <si>
    <t>Dobava potopne pumpe. 
Obračun po kom kompletno izvršene usluge.</t>
  </si>
  <si>
    <t>Ugradnja i spajanje gore navedene opreme uključujući kablovi, vodilice, lance, ovjesni i sav pričvrsni ovjesni i sitno potrošni materijal. - komplet 1</t>
  </si>
  <si>
    <t xml:space="preserve">Dobava protupožarnih obujmica </t>
  </si>
  <si>
    <t>Dobava odzračno dozračne kape.</t>
  </si>
  <si>
    <t>Dobava podnih protočnih slivnika.</t>
  </si>
  <si>
    <t>Dobava podnih slivnika sa velikim protokom za unutranju ugradnju</t>
  </si>
  <si>
    <t>Dobava podnih slivnika sa velikim protokom, za vanjsku ugradnju.</t>
  </si>
  <si>
    <t>Æ  32 mm</t>
  </si>
  <si>
    <t>Æ  110 mm</t>
  </si>
  <si>
    <t>Dobava dozračnih automatskih ventila.</t>
  </si>
  <si>
    <t>Ø 50 mm</t>
  </si>
  <si>
    <t>Dobava plinotjesnih poklopaca</t>
  </si>
  <si>
    <t>60x60 cm</t>
  </si>
  <si>
    <t>50x50 cm</t>
  </si>
  <si>
    <t>Dobava i ugradnja zidnog sifona. Obračun po kompletu izvršenih radova.</t>
  </si>
  <si>
    <t>Dobava mesinganih poniklanih vratašca.</t>
  </si>
  <si>
    <t>SUSTAV AUTOMATSKOG GAŠENJA PLINOM NOVEC1230:</t>
  </si>
  <si>
    <t>VO 3.16.</t>
  </si>
  <si>
    <t>Koordinacija sa elektrodistributerom za izvedbu priključka u novi glavni razvodni mjerni-razvodni ormar uključivo ispitivanje i izdavanje ispitnih protokola instalacije, izdavanje izjave o završnom pregledu i ispitivanju te uporabljivosti el. instalacije. Obračun po kompletu izvršene usluge.</t>
  </si>
  <si>
    <t>Dobava i postavljanje gradilišnih ormara sukladno tehničkoj specifikaciji.</t>
  </si>
  <si>
    <t>E.5.</t>
  </si>
  <si>
    <t>Glavni napojni vodovi sukladno dokumentaciji, komplet.</t>
  </si>
  <si>
    <t>Instalacijske sklopke, priključnice i rasvjetna tijela sukladno dokumentaciji, komplet</t>
  </si>
  <si>
    <t>Napomena. 
Građevinski radovi pripreme terena, iskopa i niveliranja za ugradnju elektroinstalacijskih kabela i cijevi nalaze se u građevinskim radovima</t>
  </si>
  <si>
    <t>Odspajanje postojećeg priključnog kabela u koordinaciji s HEP ODS-om.</t>
  </si>
  <si>
    <t>Izrada toploskupljajuće kabelske spojnice za višežilne NN kabele presjeka 150 qmm (Cu), uključujući ormar za izradu spoja.</t>
  </si>
  <si>
    <t>Dobava, ugradnja i spajanje na oba kraja Cu uže 90 mm2, od najbliže pozicije uzemljivača do GRMO.</t>
  </si>
  <si>
    <t>Dobava, ugradnja i spajanje na na novu poziciju GRMO kabela NYY 4×150 mm2.</t>
  </si>
  <si>
    <t xml:space="preserve">Napomena: 
Kabeli se polažu na PK trasama, na obujmicama ( obujmice, grip obujmice za grupiranje kabela su u cijeni kabela) ili u cijevima, koje su dane u poglavlju 5.  Svaka stavka obuhvaća dobavu i ugradnju sa svim pričvrsnim potrebnim materijalom.
</t>
  </si>
  <si>
    <t>- FG16OR16 5×35 mm2</t>
  </si>
  <si>
    <t>- FG16OR16 5×25 mm2</t>
  </si>
  <si>
    <t>- FG16OR16 1×16 mm2</t>
  </si>
  <si>
    <t>- NHXH FE180/E90 5×25 mm2</t>
  </si>
  <si>
    <t>- NHXH FE180/E90 5×16 mm2</t>
  </si>
  <si>
    <t>Dobava i montaža podne kutije 12 M prema tehničkoj specifikaciji, u kompletu s:
- utičnca 2P+E, 230V/16 A, kom3
- utičnca RJ45 Cat 6, za FTP, kom3</t>
  </si>
  <si>
    <t>Dobava i ugradnja i spajanje na oba kraja: Instalacijski razvod koji obuhvaća:</t>
  </si>
  <si>
    <t>- NHXH FE180/E90 5×6 mm2</t>
  </si>
  <si>
    <t>- NHXH FE180/E90 5×1,5 mm2</t>
  </si>
  <si>
    <t>- NHXH FE180/E90 4×1,5 mm2</t>
  </si>
  <si>
    <t>- NHXH FE180/E90 7×1,5 mm2</t>
  </si>
  <si>
    <t>- NHXH FE180/E90 2×1,5 mm2</t>
  </si>
  <si>
    <t>Dobava i ugradnja : Perforirane pocinčane kabelske trase s poklopcem, stropnim nosačima ili konzolama/odnosno nosać za krovni razvod i svim spojnim i pričvrsnim materijalom:</t>
  </si>
  <si>
    <t>- Kabelske ljestve širina 400 mm, dubina 60 mm. Razred očuvanja funkcije E90. Sa svim pričvrsnim i spojnim materijalom</t>
  </si>
  <si>
    <t>- Kabelske ljestve širina 400 mm, dubina 60 mm. Razred očuvanja funkcije E30. Sa svim pričvrsnim i spojnim materijalom</t>
  </si>
  <si>
    <t>- PK100/60</t>
  </si>
  <si>
    <t xml:space="preserve">Dobava i ugradnja: Kabelske ljestve  za vodoravno polaganje kabela i vodova. </t>
  </si>
  <si>
    <t>Odspajanje i osiguranje u zaštitnu kutiju na zid postojećeg TK priključka za potrebe konstruktivne sanacije objekta</t>
  </si>
  <si>
    <t>Odspajanje i demontaža , te skladištenje do ponovne montaže telefonske centrale</t>
  </si>
  <si>
    <t>E.8.</t>
  </si>
  <si>
    <t>Odspajanje i osiguranje u zaštitnu kutiju na zid postojećeg TK priključka za potrebe konstruktivne sanacije objekta, odspajanje i demontaža te skladištenje do ponovne montaže telefonske centrale. Obračun po kompletu izvršene usluge.</t>
  </si>
  <si>
    <t>Dobava i polaganje S/FTP kabela Cat.6, unutar CS instalacijskih cijevi, uključujući i same cijevi, prema tehničkoj specifikaciji.</t>
  </si>
  <si>
    <t xml:space="preserve">E.8.2. </t>
  </si>
  <si>
    <t>INSTALACIJA IZJEDNAČENJA POTENCIJALA I ZAŠTITE OD MUNJE</t>
  </si>
  <si>
    <t>UKUPNO INSTALACIJA IZJEDNAČENJA POTENCIJALA I ZAŠTITE OD MUNJE:</t>
  </si>
  <si>
    <t>E.11</t>
  </si>
  <si>
    <t>Dobava ugradnja i spajanje trakastog vodiča od nehrđajućeg čelika, V2A, dimenzije 30x3,5mm za izvođenje temeljnog  uzemljenja i odvoda br. 3 u AB serklažu. Prema EN 62561-2 i 62305. U temeljnoj ploči građevine, te za ekvipotencijalne plohe unutar građevine (traka s uzemljivača do ekvipotencijalne plohe strojarnice i dizala). Traka se polaže na nož u sloju betona, vezano za armaturu. Traka se produžuje atestiranim spojnicama, uključujući i zaštitini premaz na mjestima spajanja. U cijenu trake uključiti sav navedebi materijal (spojnice, nisače) i radove.</t>
  </si>
  <si>
    <t xml:space="preserve">Dobava, ugradnja i spajanje atestirane spojnice namjenjena je za spajanje plosnatog vodiča širine do 30 mm i armaturnog
čelika u betonu. Materijal nehrđajući čelik.  Sastavljena je od nosača i vijka M10 x 30. </t>
  </si>
  <si>
    <t>Dobava, ugradnja i spajanje mjernog spoja - Rastavni-mjerni spoj u podu-gazištu, gus, crno lakiran, sa rastavne spojnice, opterečenje do 4t.</t>
  </si>
  <si>
    <t>Spajanje kutije za mjerni spoj sa uzemljivačem odvoda. Za spoj se korsiti vodič od nehrđajučeg čelika kvalitete 1.4571 (V4A)  promjera Ø10 mm u duljini od 1,5 m. U stavku uključiti i inox križnu spojnicu za spoj na traku temeljnog uzemljivača.</t>
  </si>
  <si>
    <t>Izrada sustava odvoda za odvode br. 1,2,4 i 5 , koji se sastoje od sljedećih radova:</t>
  </si>
  <si>
    <t>Dobava ugradnja i spajanje izoliranog vodiča prema tehničkim specifikacijama</t>
  </si>
  <si>
    <t>Dobava  i ugradnja nosača/držača na zidu izoliranog vodiča fi 23mm, V2A nehrđajući čelik.</t>
  </si>
  <si>
    <t>Dobava i ugradnja priključnog elementa izoloranog vodiča na V2A 10 mm, uključivo termobužir spojni pribor</t>
  </si>
  <si>
    <t>Dobava i ugradnja priključka za izjednačenje potencijala izoliranog vodiča 17-25 mm</t>
  </si>
  <si>
    <t>Dobava i ugradnja uzemljivačkog terminala s brtvenom manžetom</t>
  </si>
  <si>
    <t xml:space="preserve">Dobava, ugradnja i spajanje vodiča od nehrđajučeg čelika kvalitete  1.4571 (V4A)   promjera Ø8 mm po fasadi objekta.  Prema normi HRN EN 62561-2 i HRN EN 62305. </t>
  </si>
  <si>
    <t>Nosač sa postoljem za žicu iz prethodne stavke</t>
  </si>
  <si>
    <t xml:space="preserve">Dobava ugradnja i spajanje okruglog vodiča od nehrđajućeg čelika kvalitete  1.4571 (V4A)   promjera Ø8 mm, za krovni razvod na nosačima, uključiti sva ravnanja, kidanja, fazoniranja i zaobljavanja vodiča kao i izradu istaknutih hvataljki do 1 m. </t>
  </si>
  <si>
    <t>Dobava i ugradnja nosača krovnih hvataljki. Beton obložen polietilenom težine 1 kg.</t>
  </si>
  <si>
    <t>DEA I UPS</t>
  </si>
  <si>
    <t>CJELOVITA OBNOVA ZGRADE NA ADRESI: GUNDULIĆEVA 24/1, ZAGREB</t>
  </si>
  <si>
    <t>Građevina: 
CJELOVITA OBNOVA ZGRADE NA ADRESI: GUNDULIĆEVA 24/1, ZAGREB</t>
  </si>
  <si>
    <t>8.0</t>
  </si>
  <si>
    <t>9.0</t>
  </si>
  <si>
    <t>10.0</t>
  </si>
  <si>
    <t>11.0</t>
  </si>
  <si>
    <t>12.0</t>
  </si>
  <si>
    <t>13.0</t>
  </si>
  <si>
    <t>14.0</t>
  </si>
  <si>
    <t>1.2.;1.3.;1.4.</t>
  </si>
  <si>
    <t>do 30 cm</t>
  </si>
  <si>
    <t>do 60 cm</t>
  </si>
  <si>
    <t>do 150 cm</t>
  </si>
  <si>
    <t>_gromobran</t>
  </si>
  <si>
    <t>_ljestve</t>
  </si>
  <si>
    <t>prizemlje</t>
  </si>
  <si>
    <t>2.kat</t>
  </si>
  <si>
    <t>3.kat</t>
  </si>
  <si>
    <t>Pažljiva demontaža slojeva i konstrukcije između drugog i trećeg kata odzavršnog sloja laminata na parketnom podu i keramičkih pločica,drvenih grednika,oblica i žbuke kao podgleda.</t>
  </si>
  <si>
    <t>1. kat</t>
  </si>
  <si>
    <t>krov iznad ulaza</t>
  </si>
  <si>
    <t xml:space="preserve">2k_08 (radna soba); 2k_07(radna soba) </t>
  </si>
  <si>
    <t>3k_07 (radna soba); 3k_06 (prost. za čuvanje osj.građe)</t>
  </si>
  <si>
    <t>Po_09 (PROSTOR) ; Po_14</t>
  </si>
  <si>
    <t xml:space="preserve">1k_01 (stubište) </t>
  </si>
  <si>
    <t>3k_01 (stubište) ; 3k_03(knjižnica)</t>
  </si>
  <si>
    <t xml:space="preserve">Skidanje bršljana sa sjevernog zida nakon postave skele. </t>
  </si>
  <si>
    <t>Razni manipulativni poslovi, manji nespecificirani radovi za kojima se ukaže potreba, a koji se drugačije ne mogu obračunati, obračunat će se temeljem stvarno utrošenog radnog vremena.</t>
  </si>
  <si>
    <r>
      <t xml:space="preserve">Nasipavanje i niveliranje površina podruma </t>
    </r>
    <r>
      <rPr>
        <b/>
        <sz val="10"/>
        <rFont val="Arial Narrow"/>
        <family val="2"/>
        <charset val="238"/>
      </rPr>
      <t>tucanikom</t>
    </r>
    <r>
      <rPr>
        <sz val="10"/>
        <rFont val="Arial Narrow"/>
        <family val="2"/>
        <charset val="238"/>
      </rPr>
      <t xml:space="preserve"> do projektiranih završnih kota.</t>
    </r>
  </si>
  <si>
    <t>2.9.</t>
  </si>
  <si>
    <t>80 x 100</t>
  </si>
  <si>
    <t>50 x 80</t>
  </si>
  <si>
    <t xml:space="preserve"> Betoniranje podne betonske ploče d=10 cm sa betonom C30/37 (min. 400 kg/m3 cementa, sa dodatkom kristalizatora koji se dozira 1-2% na masu cementa) i armira rebrastom armaturom prema proračunu ili minimalnom armaturom Amin = 0.15% bw x d, odnosno minimalno s 416 u obje zone i vilicama 8/25 cm. Ispod temelja izvesti će se podložni beton debljine 5 cm betonom razreda tlačne čvrstoće C16/20. </t>
  </si>
  <si>
    <r>
      <t xml:space="preserve">Betoniranje </t>
    </r>
    <r>
      <rPr>
        <b/>
        <sz val="10"/>
        <rFont val="Arial Narrow"/>
        <family val="2"/>
        <charset val="238"/>
      </rPr>
      <t>tlačne armiranobetonske ploče,</t>
    </r>
    <r>
      <rPr>
        <sz val="10"/>
        <rFont val="Arial Narrow"/>
        <family val="2"/>
        <charset val="238"/>
      </rPr>
      <t xml:space="preserve"> debljine 5 cm nad postojećom armiranobetonskom pločom; beton C 25/30 - uključena armatura, oplata i podupiranje. Obračun po m² tlocrtne površine.</t>
    </r>
  </si>
  <si>
    <r>
      <t xml:space="preserve">Betoniranje </t>
    </r>
    <r>
      <rPr>
        <b/>
        <sz val="10"/>
        <rFont val="Arial Narrow"/>
        <family val="2"/>
        <charset val="238"/>
      </rPr>
      <t>nove armiranobetonske ploče</t>
    </r>
    <r>
      <rPr>
        <sz val="10"/>
        <rFont val="Arial Narrow"/>
        <family val="2"/>
        <charset val="238"/>
      </rPr>
      <t xml:space="preserve"> Nad istočnim dijelom prizemlja zgrade debljine 20 cm, beton C 25/30 uključena armatura, oplata i podupiranje. Obračun po m² tlocrtne površine.</t>
    </r>
  </si>
  <si>
    <r>
      <t xml:space="preserve">Dobava i ugradnja </t>
    </r>
    <r>
      <rPr>
        <b/>
        <sz val="10"/>
        <rFont val="Arial Narrow"/>
        <family val="2"/>
        <charset val="238"/>
      </rPr>
      <t>konzolnog čepa</t>
    </r>
    <r>
      <rPr>
        <sz val="10"/>
        <rFont val="Arial Narrow"/>
        <family val="2"/>
        <charset val="238"/>
      </rPr>
      <t xml:space="preserve"> kojim se tlačna armiranobetonska ploča spaja sa zidovima, navojna šipka od nehrđajućeg čelika promjera 14 mm, bušotina promjera 20 mm buši se koso u zid od opeke, anker se zalijeva tvorničkim ekspandirajućim mortovima za ankere.</t>
    </r>
  </si>
  <si>
    <r>
      <t xml:space="preserve">Betoniranje </t>
    </r>
    <r>
      <rPr>
        <b/>
        <sz val="10"/>
        <rFont val="Arial Narrow"/>
        <family val="2"/>
        <charset val="238"/>
      </rPr>
      <t>nove armiranobetonske ploče</t>
    </r>
    <r>
      <rPr>
        <sz val="10"/>
        <rFont val="Arial Narrow"/>
        <family val="2"/>
        <charset val="238"/>
      </rPr>
      <t xml:space="preserve"> na mjestu demontirane konstrukcije međukatne konstrukcije između 2. i 3. kata debljine 16 cm, beton C 25/30 uključena armatura, oplata i podupiranje. Obračun po m² tlocrtne površine.</t>
    </r>
  </si>
  <si>
    <r>
      <t xml:space="preserve">Nabava </t>
    </r>
    <r>
      <rPr>
        <b/>
        <sz val="10"/>
        <rFont val="Arial Narrow"/>
        <family val="2"/>
        <charset val="238"/>
      </rPr>
      <t>čeličnih zavarenih mreža B500B</t>
    </r>
    <r>
      <rPr>
        <sz val="10"/>
        <rFont val="Arial Narrow"/>
        <family val="2"/>
        <charset val="238"/>
      </rPr>
      <t>, čišćenje, izrezivanje i zavijanje ako je potrebno, doprema na gradilišni deponij, unutrašnji transport, postavljanje i vezivanje.(procjena) Obračun po kg.</t>
    </r>
  </si>
  <si>
    <r>
      <t xml:space="preserve">Nabava </t>
    </r>
    <r>
      <rPr>
        <b/>
        <sz val="10"/>
        <rFont val="Arial Narrow"/>
        <family val="2"/>
        <charset val="238"/>
      </rPr>
      <t>čeličnih šipki B500B</t>
    </r>
    <r>
      <rPr>
        <sz val="10"/>
        <rFont val="Arial Narrow"/>
        <family val="2"/>
        <charset val="238"/>
      </rPr>
      <t xml:space="preserve"> za izradu ab elemenata prema projektu. U cijenu stavke uključeno čišćenje, rezanje i savijanje armature te dovoz na gradilišni deponij, unutrašnji transport, postavljanje i vezivanje. Obračun po kg.</t>
    </r>
  </si>
  <si>
    <t>Nabava, doprema i ugradnja podložnog betona klase C12/15 debljine sloja 10cm za temelj lifta.</t>
  </si>
  <si>
    <t>Nabava, doprema i ugradnja u dvostranu oplatu te njega betona klase C30/37, temeljne ploče lifta d=30cm, a sve u skladu s projektom konstrukcije  / statičkim proračunom</t>
  </si>
  <si>
    <t>Nabava, doprema, ugradnja i njega betona klase C30/37 za izradu ab zida lifta debljine d=20cm. U cijenu stavke uključena oplata. Armatura nije uključena u stavku.</t>
  </si>
  <si>
    <t xml:space="preserve">Nabava, doprema, ugradnja u oplatu te njega betona klase C25/30 za ravnu armiranobetonsku ploču krova lifta debljine d=20cm. U cijenu stavke uključena oplata i podupirači, izrada prodora za instalacije. </t>
  </si>
  <si>
    <t>Nabava, prijevoz i ugradnja vodene brtve širine 20 cm na horizontalnim i vertikalnim prekidima betoniranja u kontaktu sa zemljom. Obračun po m¹.</t>
  </si>
  <si>
    <t xml:space="preserve"> m¹</t>
  </si>
  <si>
    <r>
      <t xml:space="preserve">Izrada </t>
    </r>
    <r>
      <rPr>
        <b/>
        <sz val="10"/>
        <rFont val="Arial Narrow"/>
        <family val="2"/>
        <charset val="238"/>
      </rPr>
      <t>plivajućeg cementnog estriha poda na tlu</t>
    </r>
    <r>
      <rPr>
        <sz val="10"/>
        <rFont val="Arial Narrow"/>
        <family val="2"/>
        <charset val="238"/>
      </rPr>
      <t xml:space="preserve">, armiranog, zaglađenog, dilatiranog od obodnih konstrukcija debljine 5,5-6,5 cm. </t>
    </r>
  </si>
  <si>
    <r>
      <t xml:space="preserve">Izrada </t>
    </r>
    <r>
      <rPr>
        <b/>
        <sz val="10"/>
        <rFont val="Arial Narrow"/>
        <family val="2"/>
        <charset val="238"/>
      </rPr>
      <t>plivajućeg armiranog cementnog estriha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međukatnih konstrukcija</t>
    </r>
    <r>
      <rPr>
        <sz val="10"/>
        <rFont val="Arial Narrow"/>
        <family val="2"/>
        <charset val="238"/>
      </rPr>
      <t>, zaglađenog, dilatiranog od obodnih konstrukcija debljine 5-5,5 cm.</t>
    </r>
  </si>
  <si>
    <t>Sanacija vanjskih betonskih stuba i podesta u dvorištu. Štemanje istrošenog vrha betonskog sloja, pjeskarenje, ugradnja reparaturnog morta s armaturnom mrežicom, završni epocon premaz u boji betona s kvarcnim pijeskom.</t>
  </si>
  <si>
    <t>Izrada zaštite tijekom radova elemenata stubišta i ograda.</t>
  </si>
  <si>
    <t>UKUPNO: 5.0 ZIDARSKI RADOVI</t>
  </si>
  <si>
    <t>Doprema, montaža i demontaža cijevne fasadne skele s podnicama, ogradom u visini svake etaže. Svi radovi oko postave, razne preinake i odvoz fasadne skele uključeni su u jediničnu cijenu. Obračun po m² stvarno izvedene skele.</t>
  </si>
  <si>
    <t>Izrada teške skele za podupiranja međukatne konstrukcije nad drugim katom prije demontaže krovišta, izvodi se po svim etažama do podruma. Obračun po komadu.</t>
  </si>
  <si>
    <t>7.0 LIMARSKI RADOVI</t>
  </si>
  <si>
    <r>
      <t xml:space="preserve">Izrada i ugradnja </t>
    </r>
    <r>
      <rPr>
        <b/>
        <sz val="10"/>
        <rFont val="Arial Narrow"/>
        <family val="2"/>
        <charset val="238"/>
      </rPr>
      <t>profiliranog okapnika</t>
    </r>
    <r>
      <rPr>
        <sz val="10"/>
        <rFont val="Arial Narrow"/>
        <family val="2"/>
        <charset val="238"/>
      </rPr>
      <t xml:space="preserve"> od pocinčanog lima razvijene </t>
    </r>
    <r>
      <rPr>
        <b/>
        <sz val="10"/>
        <rFont val="Arial Narrow"/>
        <family val="2"/>
        <charset val="238"/>
      </rPr>
      <t>širine 150 cm</t>
    </r>
    <r>
      <rPr>
        <sz val="10"/>
        <rFont val="Arial Narrow"/>
        <family val="2"/>
        <charset val="238"/>
      </rPr>
      <t xml:space="preserve"> na rubu krovišta, prema detaljnom nacrtu.</t>
    </r>
  </si>
  <si>
    <r>
      <t xml:space="preserve">Izrada i ugradnja </t>
    </r>
    <r>
      <rPr>
        <b/>
        <sz val="10"/>
        <rFont val="Arial Narrow"/>
        <family val="2"/>
        <charset val="238"/>
      </rPr>
      <t>vertikalnih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oluka od pocinčanog lima</t>
    </r>
    <r>
      <rPr>
        <sz val="10"/>
        <rFont val="Arial Narrow"/>
        <family val="2"/>
        <charset val="238"/>
      </rPr>
      <t xml:space="preserve"> promjera 100 mm, na pripadajućim držačima. </t>
    </r>
  </si>
  <si>
    <r>
      <t>Izrada i ugradnja</t>
    </r>
    <r>
      <rPr>
        <b/>
        <sz val="10"/>
        <rFont val="Arial Narrow"/>
        <family val="2"/>
        <charset val="238"/>
      </rPr>
      <t xml:space="preserve"> horizontalnog ležećeg žlijeba</t>
    </r>
    <r>
      <rPr>
        <sz val="10"/>
        <rFont val="Arial Narrow"/>
        <family val="2"/>
        <charset val="238"/>
      </rPr>
      <t xml:space="preserve"> od pocinčanog lima sa pripadajućim držačima, promjera 15 cm.</t>
    </r>
  </si>
  <si>
    <r>
      <t xml:space="preserve">Izrada, dobava i ugradnja </t>
    </r>
    <r>
      <rPr>
        <b/>
        <sz val="10"/>
        <rFont val="Arial Narrow"/>
        <family val="2"/>
        <charset val="238"/>
      </rPr>
      <t xml:space="preserve">profilirane limene klupčice prozora </t>
    </r>
    <r>
      <rPr>
        <sz val="10"/>
        <rFont val="Arial Narrow"/>
        <family val="2"/>
        <charset val="238"/>
      </rPr>
      <t>debljine 0,6 mm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uključivo sav spojni i pričvrsni materijal s podlogom od bitumenske ljepenke, klupčica prozora, razvijene širine </t>
    </r>
    <r>
      <rPr>
        <b/>
        <sz val="10"/>
        <rFont val="Arial Narrow"/>
        <family val="2"/>
        <charset val="238"/>
      </rPr>
      <t>25 cm.</t>
    </r>
    <r>
      <rPr>
        <sz val="10"/>
        <rFont val="Arial Narrow"/>
        <family val="2"/>
        <charset val="238"/>
      </rPr>
      <t xml:space="preserve"> Obračun u m1.</t>
    </r>
  </si>
  <si>
    <t>istočno pročelje</t>
  </si>
  <si>
    <t>južno pročelje</t>
  </si>
  <si>
    <t>zapadno pročelje</t>
  </si>
  <si>
    <t>sjeverno pročelje</t>
  </si>
  <si>
    <r>
      <t xml:space="preserve">Izrada, dobava i ugradnja </t>
    </r>
    <r>
      <rPr>
        <b/>
        <sz val="10"/>
        <rFont val="Arial Narrow"/>
        <family val="2"/>
        <charset val="238"/>
      </rPr>
      <t xml:space="preserve">profilirane limene klupčice prozora </t>
    </r>
    <r>
      <rPr>
        <sz val="10"/>
        <rFont val="Arial Narrow"/>
        <family val="2"/>
        <charset val="238"/>
      </rPr>
      <t>debljine 0,6 mm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uključivo sav spojni i pričvrsni materijal s podlogom od bitumenske ljepenke, klupčica prozora, razvijene širine </t>
    </r>
    <r>
      <rPr>
        <b/>
        <sz val="10"/>
        <rFont val="Arial Narrow"/>
        <family val="2"/>
        <charset val="238"/>
      </rPr>
      <t>30 cm.</t>
    </r>
    <r>
      <rPr>
        <sz val="10"/>
        <rFont val="Arial Narrow"/>
        <family val="2"/>
        <charset val="238"/>
      </rPr>
      <t xml:space="preserve"> Obračun u m1.</t>
    </r>
  </si>
  <si>
    <r>
      <t xml:space="preserve">Izrada, dobava i ugradnja </t>
    </r>
    <r>
      <rPr>
        <b/>
        <sz val="10"/>
        <rFont val="Arial Narrow"/>
        <family val="2"/>
        <charset val="238"/>
      </rPr>
      <t xml:space="preserve">profilirane limene klupčice prozora </t>
    </r>
    <r>
      <rPr>
        <sz val="10"/>
        <rFont val="Arial Narrow"/>
        <family val="2"/>
        <charset val="238"/>
      </rPr>
      <t>debljine 0,6 mm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uključivo sav spojni i pričvrsni materijal s podlogom od bitumenske ljepenke, klupčica prozora, razvijene širine </t>
    </r>
    <r>
      <rPr>
        <b/>
        <sz val="10"/>
        <rFont val="Arial Narrow"/>
        <family val="2"/>
        <charset val="238"/>
      </rPr>
      <t>50 cm</t>
    </r>
    <r>
      <rPr>
        <sz val="10"/>
        <rFont val="Arial Narrow"/>
        <family val="2"/>
        <charset val="238"/>
      </rPr>
      <t>. Obračun u m1.</t>
    </r>
  </si>
  <si>
    <r>
      <t>Izrada, dobava i ugradnja</t>
    </r>
    <r>
      <rPr>
        <b/>
        <sz val="10"/>
        <rFont val="Arial Narrow"/>
        <family val="2"/>
        <charset val="238"/>
      </rPr>
      <t xml:space="preserve"> pocinčanog lima debljine 0,6 mm</t>
    </r>
    <r>
      <rPr>
        <sz val="10"/>
        <rFont val="Arial Narrow"/>
        <family val="2"/>
        <charset val="238"/>
      </rPr>
      <t xml:space="preserve"> uključivo sav spojni i pričvrsni materijal s podlogom od bitumenske ljepenke opšava vijenca prizemlja razvijene širine 30 cm. </t>
    </r>
  </si>
  <si>
    <r>
      <t xml:space="preserve">Dobava i ugradnja </t>
    </r>
    <r>
      <rPr>
        <b/>
        <sz val="10"/>
        <rFont val="Arial Narrow"/>
        <family val="2"/>
        <charset val="238"/>
      </rPr>
      <t>opšava oko instalacija termotehnike kroz ravnu betonsku ploču</t>
    </r>
    <r>
      <rPr>
        <sz val="10"/>
        <rFont val="Arial Narrow"/>
        <family val="2"/>
        <charset val="238"/>
      </rPr>
      <t xml:space="preserve"> od pocinčanog lima dimenzije 1,2 x 1,2 , uključeno spajanje limenog opšava na novu hidroizolaciju ravnog krova, uključeno brtvljenje trajno elastičnim kitovima te natkrivanje prodora limenim opšavom tlocrtne dimenzije.</t>
    </r>
  </si>
  <si>
    <r>
      <t xml:space="preserve">Dobava i ugradnja </t>
    </r>
    <r>
      <rPr>
        <b/>
        <sz val="10"/>
        <rFont val="Arial Narrow"/>
        <family val="2"/>
        <charset val="238"/>
      </rPr>
      <t>limenog opšava</t>
    </r>
    <r>
      <rPr>
        <sz val="10"/>
        <rFont val="Arial Narrow"/>
        <family val="2"/>
        <charset val="238"/>
      </rPr>
      <t xml:space="preserve"> na spoju sa susjednom građevinom, lim pocinčani, razvijene širine 40 cm.</t>
    </r>
  </si>
  <si>
    <r>
      <t xml:space="preserve">Dobava i ugradnja </t>
    </r>
    <r>
      <rPr>
        <b/>
        <sz val="10"/>
        <rFont val="Arial Narrow"/>
        <family val="2"/>
        <charset val="238"/>
      </rPr>
      <t xml:space="preserve"> limene pokrovne kape</t>
    </r>
    <r>
      <rPr>
        <sz val="10"/>
        <rFont val="Arial Narrow"/>
        <family val="2"/>
        <charset val="238"/>
      </rPr>
      <t xml:space="preserve"> na prodoru instalacija na krovu, lim pocinčani, debljine 0,6 mm, uključeno brtvljenje trajno elastičnim kitom i natkrivanje limenim opšavima. Površina cca 1 m2. Obračun u kom.</t>
    </r>
  </si>
  <si>
    <t>7.8.</t>
  </si>
  <si>
    <t>UKUPNO: 7.0 LIMARSKI RADOVI</t>
  </si>
  <si>
    <t>8.0. KROVOPOKRIVAČKI RADOVI</t>
  </si>
  <si>
    <t>Dobava i ugradnja hidroizolacijskog premaza kao završnog sloja, na bazi poliuretana, UV stabilan.</t>
  </si>
  <si>
    <t>Dobava i ugradnja zvučno-izolacijske membrane od ekstrufiranog polietilena sa zaljepljenim spojevima.</t>
  </si>
  <si>
    <t>UKUPNO: 8.0. KROVOPOKRIVAČKI RADOVI</t>
  </si>
  <si>
    <t>14.1</t>
  </si>
  <si>
    <t>14.2</t>
  </si>
  <si>
    <t>14.3</t>
  </si>
  <si>
    <r>
      <t xml:space="preserve">Pažljiva demontaža, iznošenje i zaštita </t>
    </r>
    <r>
      <rPr>
        <b/>
        <sz val="10"/>
        <rFont val="Arial Narrow"/>
        <family val="2"/>
        <charset val="238"/>
      </rPr>
      <t>postojećeg namještaja i opreme</t>
    </r>
    <r>
      <rPr>
        <sz val="10"/>
        <rFont val="Arial Narrow"/>
        <family val="2"/>
        <charset val="238"/>
      </rPr>
      <t>.</t>
    </r>
  </si>
  <si>
    <r>
      <t xml:space="preserve">Pažljiva demontaža </t>
    </r>
    <r>
      <rPr>
        <b/>
        <sz val="10"/>
        <rFont val="Arial Narrow"/>
        <family val="2"/>
        <charset val="238"/>
      </rPr>
      <t>rubnih limenih opšava i oluka</t>
    </r>
    <r>
      <rPr>
        <sz val="10"/>
        <rFont val="Arial Narrow"/>
        <family val="2"/>
        <charset val="238"/>
      </rPr>
      <t xml:space="preserve"> s krova.</t>
    </r>
  </si>
  <si>
    <r>
      <t>m</t>
    </r>
    <r>
      <rPr>
        <vertAlign val="superscript"/>
        <sz val="10"/>
        <rFont val="Arial Narrow"/>
        <family val="2"/>
        <charset val="238"/>
      </rPr>
      <t>1</t>
    </r>
  </si>
  <si>
    <r>
      <t>Pažljiva demontaža</t>
    </r>
    <r>
      <rPr>
        <b/>
        <sz val="10"/>
        <rFont val="Arial Narrow"/>
        <family val="2"/>
        <charset val="238"/>
      </rPr>
      <t xml:space="preserve"> svjetlarnika od betonske konstrukcije i ostakljenja</t>
    </r>
    <r>
      <rPr>
        <sz val="10"/>
        <rFont val="Arial Narrow"/>
        <family val="2"/>
        <charset val="238"/>
      </rPr>
      <t xml:space="preserve"> radi postave novog.</t>
    </r>
  </si>
  <si>
    <r>
      <t xml:space="preserve">Pažljiva demontaža </t>
    </r>
    <r>
      <rPr>
        <b/>
        <sz val="10"/>
        <rFont val="Arial Narrow"/>
        <family val="2"/>
        <charset val="238"/>
      </rPr>
      <t>ventilacijskog kanala 30 x 30 cm</t>
    </r>
    <r>
      <rPr>
        <sz val="10"/>
        <rFont val="Arial Narrow"/>
        <family val="2"/>
        <charset val="238"/>
      </rPr>
      <t xml:space="preserve">. </t>
    </r>
  </si>
  <si>
    <r>
      <t xml:space="preserve">Pažljiva demontaža </t>
    </r>
    <r>
      <rPr>
        <b/>
        <sz val="10"/>
        <rFont val="Arial Narrow"/>
        <family val="2"/>
        <charset val="238"/>
      </rPr>
      <t>vertikalnih cijevi krovne odvodnje</t>
    </r>
    <r>
      <rPr>
        <sz val="10"/>
        <rFont val="Arial Narrow"/>
        <family val="2"/>
        <charset val="238"/>
      </rPr>
      <t xml:space="preserve"> zgrade, uključivo nosače istih. </t>
    </r>
  </si>
  <si>
    <r>
      <t xml:space="preserve">Pažljiva demontaža </t>
    </r>
    <r>
      <rPr>
        <b/>
        <sz val="10"/>
        <rFont val="Arial Narrow"/>
        <family val="2"/>
        <charset val="238"/>
      </rPr>
      <t>horizontalnih žljebova krovne odvodnje</t>
    </r>
    <r>
      <rPr>
        <sz val="10"/>
        <rFont val="Arial Narrow"/>
        <family val="2"/>
        <charset val="238"/>
      </rPr>
      <t xml:space="preserve"> zgrade, uključivo nosače istih. </t>
    </r>
  </si>
  <si>
    <r>
      <t xml:space="preserve">Pažljiva demontaža </t>
    </r>
    <r>
      <rPr>
        <b/>
        <sz val="10"/>
        <rFont val="Arial Narrow"/>
        <family val="2"/>
        <charset val="238"/>
      </rPr>
      <t>vanjske čelične galanterije</t>
    </r>
    <r>
      <rPr>
        <sz val="10"/>
        <rFont val="Arial Narrow"/>
        <family val="2"/>
        <charset val="238"/>
      </rPr>
      <t>.</t>
    </r>
  </si>
  <si>
    <r>
      <t>Pažljiva demontaža postojećih vanjskih jedinica</t>
    </r>
    <r>
      <rPr>
        <b/>
        <sz val="10"/>
        <rFont val="Arial Narrow"/>
        <family val="2"/>
        <charset val="238"/>
      </rPr>
      <t xml:space="preserve"> klime</t>
    </r>
    <r>
      <rPr>
        <sz val="10"/>
        <rFont val="Arial Narrow"/>
        <family val="2"/>
        <charset val="238"/>
      </rPr>
      <t xml:space="preserve"> sa pripadajućim unutarnjim jedinicama. </t>
    </r>
  </si>
  <si>
    <r>
      <t xml:space="preserve">Pažljiva demontaža vanjske stolarije, </t>
    </r>
    <r>
      <rPr>
        <b/>
        <sz val="10"/>
        <rFont val="Arial Narrow"/>
        <family val="2"/>
        <charset val="238"/>
      </rPr>
      <t>dvokrilnih vrata</t>
    </r>
    <r>
      <rPr>
        <sz val="10"/>
        <rFont val="Arial Narrow"/>
        <family val="2"/>
        <charset val="238"/>
      </rPr>
      <t xml:space="preserve"> bez obzira na dimenzije.</t>
    </r>
  </si>
  <si>
    <r>
      <t xml:space="preserve">Pažljiva demontaža vanjske stolarije, </t>
    </r>
    <r>
      <rPr>
        <b/>
        <sz val="10"/>
        <rFont val="Arial Narrow"/>
        <family val="2"/>
        <charset val="238"/>
      </rPr>
      <t>jednokrilnih vrata</t>
    </r>
    <r>
      <rPr>
        <sz val="10"/>
        <rFont val="Arial Narrow"/>
        <family val="2"/>
        <charset val="238"/>
      </rPr>
      <t xml:space="preserve"> bez obzira na dimenzije.</t>
    </r>
  </si>
  <si>
    <r>
      <t xml:space="preserve">Pažljiva demontaža unutranje stolarije, </t>
    </r>
    <r>
      <rPr>
        <b/>
        <sz val="10"/>
        <rFont val="Arial Narrow"/>
        <family val="2"/>
        <charset val="238"/>
      </rPr>
      <t>dvokrilnih vrata</t>
    </r>
    <r>
      <rPr>
        <sz val="10"/>
        <rFont val="Arial Narrow"/>
        <family val="2"/>
        <charset val="238"/>
      </rPr>
      <t xml:space="preserve"> s dovratnicima bez obzira na dimenzije.</t>
    </r>
  </si>
  <si>
    <r>
      <t>Pažljiva demontaža unutarnje stolarije,</t>
    </r>
    <r>
      <rPr>
        <b/>
        <sz val="10"/>
        <rFont val="Arial Narrow"/>
        <family val="2"/>
        <charset val="238"/>
      </rPr>
      <t xml:space="preserve"> jednokrilnih vrata</t>
    </r>
    <r>
      <rPr>
        <sz val="10"/>
        <rFont val="Arial Narrow"/>
        <family val="2"/>
        <charset val="238"/>
      </rPr>
      <t xml:space="preserve"> s dovratnicima bez obzira na dimenzije.</t>
    </r>
  </si>
  <si>
    <r>
      <t xml:space="preserve">Pažljiva demontaža vanjske stolarije, </t>
    </r>
    <r>
      <rPr>
        <b/>
        <sz val="10"/>
        <rFont val="Arial Narrow"/>
        <family val="2"/>
        <charset val="238"/>
      </rPr>
      <t>jednostrukih prozora</t>
    </r>
    <r>
      <rPr>
        <sz val="10"/>
        <rFont val="Arial Narrow"/>
        <family val="2"/>
        <charset val="238"/>
      </rPr>
      <t xml:space="preserve"> bez obzira na dimenzije.</t>
    </r>
  </si>
  <si>
    <r>
      <t xml:space="preserve">Pažljiva demontaža vanjske stolarije, </t>
    </r>
    <r>
      <rPr>
        <b/>
        <sz val="10"/>
        <rFont val="Arial Narrow"/>
        <family val="2"/>
        <charset val="238"/>
      </rPr>
      <t>dvostrukih prozora</t>
    </r>
    <r>
      <rPr>
        <sz val="10"/>
        <rFont val="Arial Narrow"/>
        <family val="2"/>
        <charset val="238"/>
      </rPr>
      <t xml:space="preserve"> bez obzira na dimenzije.</t>
    </r>
  </si>
  <si>
    <r>
      <t xml:space="preserve">Pažljiva demontaža </t>
    </r>
    <r>
      <rPr>
        <b/>
        <sz val="10"/>
        <rFont val="Arial Narrow"/>
        <family val="2"/>
        <charset val="238"/>
      </rPr>
      <t xml:space="preserve">postojećih slojeva prohodnog  krova </t>
    </r>
    <r>
      <rPr>
        <sz val="10"/>
        <rFont val="Arial Narrow"/>
        <family val="2"/>
        <charset val="238"/>
      </rPr>
      <t>od završnog sloja hidroizolacije i betona u nagibu do nosive konstrukcije na kojoj se s donje strane uklanjaju žbukani stropovi . Debljina slojeva krova cca 20-36 cm.</t>
    </r>
  </si>
  <si>
    <r>
      <t xml:space="preserve">Pažljiva </t>
    </r>
    <r>
      <rPr>
        <b/>
        <sz val="10"/>
        <rFont val="Arial Narrow"/>
        <family val="2"/>
        <charset val="238"/>
      </rPr>
      <t>demontaža podova</t>
    </r>
    <r>
      <rPr>
        <sz val="10"/>
        <rFont val="Arial Narrow"/>
        <family val="2"/>
        <charset val="238"/>
      </rPr>
      <t xml:space="preserve"> na svim etažama do nosive konstrukcije koji se sastoje od </t>
    </r>
    <r>
      <rPr>
        <b/>
        <sz val="10"/>
        <rFont val="Arial Narrow"/>
        <family val="2"/>
        <charset val="238"/>
      </rPr>
      <t>završne obloge parketa/laminata,</t>
    </r>
    <r>
      <rPr>
        <sz val="10"/>
        <rFont val="Arial Narrow"/>
        <family val="2"/>
        <charset val="238"/>
      </rPr>
      <t xml:space="preserve"> pokonstrukcije letvica. U cijenu uračunati i dimenziju rubnih letvica.</t>
    </r>
  </si>
  <si>
    <r>
      <t xml:space="preserve">Pažljiva demontaža podova na svim etažama </t>
    </r>
    <r>
      <rPr>
        <b/>
        <sz val="10"/>
        <rFont val="Arial Narrow"/>
        <family val="2"/>
        <charset val="238"/>
      </rPr>
      <t>do nosive konstrukcije</t>
    </r>
    <r>
      <rPr>
        <sz val="10"/>
        <rFont val="Arial Narrow"/>
        <family val="2"/>
        <charset val="238"/>
      </rPr>
      <t xml:space="preserve"> koji se sastoje od završne obloge cementne glazure i sloja betona u nagibu.</t>
    </r>
  </si>
  <si>
    <r>
      <t xml:space="preserve">Pažljiva </t>
    </r>
    <r>
      <rPr>
        <b/>
        <sz val="10"/>
        <rFont val="Arial Narrow"/>
        <family val="2"/>
        <charset val="238"/>
      </rPr>
      <t>demontaža podova</t>
    </r>
    <r>
      <rPr>
        <sz val="10"/>
        <rFont val="Arial Narrow"/>
        <family val="2"/>
        <charset val="238"/>
      </rPr>
      <t xml:space="preserve"> na svim etažama do nosive konstrukcije koji se sastoje od </t>
    </r>
    <r>
      <rPr>
        <b/>
        <sz val="10"/>
        <rFont val="Arial Narrow"/>
        <family val="2"/>
        <charset val="238"/>
      </rPr>
      <t>završne obloge keramičkih pločica</t>
    </r>
    <r>
      <rPr>
        <sz val="10"/>
        <rFont val="Arial Narrow"/>
        <family val="2"/>
        <charset val="238"/>
      </rPr>
      <t xml:space="preserve">, pokonstrukcije. </t>
    </r>
  </si>
  <si>
    <r>
      <t xml:space="preserve">Pažljiva demontaža svih </t>
    </r>
    <r>
      <rPr>
        <b/>
        <sz val="10"/>
        <rFont val="Arial Narrow"/>
        <family val="2"/>
        <charset val="238"/>
      </rPr>
      <t>sanitarnih uređaja</t>
    </r>
    <r>
      <rPr>
        <sz val="10"/>
        <rFont val="Arial Narrow"/>
        <family val="2"/>
        <charset val="238"/>
      </rPr>
      <t xml:space="preserve"> unutar zgrade.</t>
    </r>
  </si>
  <si>
    <r>
      <t xml:space="preserve">Pažljiva demontaža </t>
    </r>
    <r>
      <rPr>
        <b/>
        <sz val="10"/>
        <rFont val="Arial Narrow"/>
        <family val="2"/>
        <charset val="238"/>
      </rPr>
      <t>metalne ograde</t>
    </r>
    <r>
      <rPr>
        <sz val="10"/>
        <rFont val="Arial Narrow"/>
        <family val="2"/>
        <charset val="238"/>
      </rPr>
      <t xml:space="preserve"> u dužini 2,00 metara. U cijenu stavke uključeno čišćenje boje i korozije, vruće cinčanje, bojenje -------- bojom te ponovna montaža.</t>
    </r>
  </si>
  <si>
    <r>
      <t xml:space="preserve">Pažljiva demontaža </t>
    </r>
    <r>
      <rPr>
        <b/>
        <sz val="10"/>
        <rFont val="Arial Narrow"/>
        <family val="2"/>
        <charset val="238"/>
      </rPr>
      <t>instalacija plinskog grijanja</t>
    </r>
    <r>
      <rPr>
        <sz val="10"/>
        <rFont val="Arial Narrow"/>
        <family val="2"/>
        <charset val="238"/>
      </rPr>
      <t>, uključena demontaža strojarnice, cjevovoda i radijatora. Uređaji se predaju investitoru.</t>
    </r>
  </si>
  <si>
    <r>
      <t xml:space="preserve">Pažljiva demontaža </t>
    </r>
    <r>
      <rPr>
        <b/>
        <sz val="10"/>
        <rFont val="Arial Narrow"/>
        <family val="2"/>
        <charset val="238"/>
      </rPr>
      <t>instalacija elektrike i rasvjetnih tijela</t>
    </r>
    <r>
      <rPr>
        <sz val="10"/>
        <rFont val="Arial Narrow"/>
        <family val="2"/>
        <charset val="238"/>
      </rPr>
      <t>.</t>
    </r>
  </si>
  <si>
    <r>
      <t xml:space="preserve">Pažljiva demontaža instalacija </t>
    </r>
    <r>
      <rPr>
        <b/>
        <sz val="10"/>
        <rFont val="Arial Narrow"/>
        <family val="2"/>
        <charset val="238"/>
      </rPr>
      <t>slabe struje / vatrodojava</t>
    </r>
    <r>
      <rPr>
        <sz val="10"/>
        <rFont val="Arial Narrow"/>
        <family val="2"/>
        <charset val="238"/>
      </rPr>
      <t>.</t>
    </r>
  </si>
  <si>
    <r>
      <t xml:space="preserve">Pažljiva demontaža instalacija </t>
    </r>
    <r>
      <rPr>
        <b/>
        <sz val="10"/>
        <rFont val="Arial Narrow"/>
        <family val="2"/>
        <charset val="238"/>
      </rPr>
      <t>vodovoda i kanalizacije</t>
    </r>
    <r>
      <rPr>
        <sz val="10"/>
        <rFont val="Arial Narrow"/>
        <family val="2"/>
        <charset val="238"/>
      </rPr>
      <t>.</t>
    </r>
  </si>
  <si>
    <r>
      <t xml:space="preserve">Pažljiva demontaža </t>
    </r>
    <r>
      <rPr>
        <b/>
        <sz val="10"/>
        <rFont val="Arial Narrow"/>
        <family val="2"/>
        <charset val="238"/>
      </rPr>
      <t>instalacija kotlovnice</t>
    </r>
    <r>
      <rPr>
        <sz val="10"/>
        <rFont val="Arial Narrow"/>
        <family val="2"/>
        <charset val="238"/>
      </rPr>
      <t xml:space="preserve"> u podrumu, svi uređaji se predaju investitoru. </t>
    </r>
  </si>
  <si>
    <r>
      <t>Pažljiva demontaža</t>
    </r>
    <r>
      <rPr>
        <b/>
        <sz val="10"/>
        <rFont val="Arial Narrow"/>
        <family val="2"/>
        <charset val="238"/>
      </rPr>
      <t xml:space="preserve"> instalacija ventilacije</t>
    </r>
    <r>
      <rPr>
        <sz val="10"/>
        <rFont val="Arial Narrow"/>
        <family val="2"/>
        <charset val="238"/>
      </rPr>
      <t xml:space="preserve"> podruma. </t>
    </r>
  </si>
  <si>
    <r>
      <t xml:space="preserve">Rušenje rastresenih </t>
    </r>
    <r>
      <rPr>
        <b/>
        <sz val="10"/>
        <rFont val="Arial Narrow"/>
        <family val="2"/>
        <charset val="238"/>
      </rPr>
      <t>žbukanih stropova</t>
    </r>
    <r>
      <rPr>
        <sz val="10"/>
        <rFont val="Arial Narrow"/>
        <family val="2"/>
        <charset val="238"/>
      </rPr>
      <t xml:space="preserve"> koji se ne čuvaju, skidanje slojeva plafona koji se sastoje od daske, trstike i žbuke ukupne debljine 5-6 cm. Obračun po m2 srušenog plafona</t>
    </r>
  </si>
  <si>
    <r>
      <t xml:space="preserve">Pažljivo </t>
    </r>
    <r>
      <rPr>
        <b/>
        <sz val="10"/>
        <rFont val="Arial Narrow"/>
        <family val="2"/>
        <charset val="238"/>
      </rPr>
      <t>otucanje žbuke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sa zidova unutar</t>
    </r>
    <r>
      <rPr>
        <sz val="10"/>
        <rFont val="Arial Narrow"/>
        <family val="2"/>
        <charset val="238"/>
      </rPr>
      <t xml:space="preserve"> građevine do zdrave konstruktivne podloge.</t>
    </r>
  </si>
  <si>
    <r>
      <t xml:space="preserve">Pažljivo </t>
    </r>
    <r>
      <rPr>
        <b/>
        <sz val="10"/>
        <rFont val="Arial Narrow"/>
        <family val="2"/>
        <charset val="238"/>
      </rPr>
      <t>otucanje žbuke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sa pročelja</t>
    </r>
    <r>
      <rPr>
        <sz val="10"/>
        <rFont val="Arial Narrow"/>
        <family val="2"/>
        <charset val="238"/>
      </rPr>
      <t xml:space="preserve"> građevine do zdrave konstruktivne podloge.</t>
    </r>
  </si>
  <si>
    <r>
      <t xml:space="preserve">Pažljivo </t>
    </r>
    <r>
      <rPr>
        <b/>
        <sz val="10"/>
        <rFont val="Arial Narrow"/>
        <family val="2"/>
        <charset val="238"/>
      </rPr>
      <t>rušenje pregradnih zidova</t>
    </r>
    <r>
      <rPr>
        <sz val="10"/>
        <rFont val="Arial Narrow"/>
        <family val="2"/>
        <charset val="238"/>
      </rPr>
      <t xml:space="preserve"> debljine         10-16 cm </t>
    </r>
  </si>
  <si>
    <r>
      <rPr>
        <sz val="10"/>
        <rFont val="Arial Narrow"/>
        <family val="2"/>
        <charset val="238"/>
      </rPr>
      <t>Pažljivo</t>
    </r>
    <r>
      <rPr>
        <b/>
        <sz val="10"/>
        <rFont val="Arial Narrow"/>
        <family val="2"/>
        <charset val="238"/>
      </rPr>
      <t xml:space="preserve"> rušenje zida </t>
    </r>
    <r>
      <rPr>
        <sz val="10"/>
        <rFont val="Arial Narrow"/>
        <family val="2"/>
        <charset val="238"/>
      </rPr>
      <t>radi proširenja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hodnika</t>
    </r>
  </si>
  <si>
    <r>
      <rPr>
        <sz val="10"/>
        <rFont val="Arial Narrow"/>
        <family val="2"/>
        <charset val="238"/>
      </rPr>
      <t xml:space="preserve">Pažljivo </t>
    </r>
    <r>
      <rPr>
        <b/>
        <sz val="10"/>
        <rFont val="Arial Narrow"/>
        <family val="2"/>
        <charset val="238"/>
      </rPr>
      <t xml:space="preserve">rušenje zida </t>
    </r>
    <r>
      <rPr>
        <sz val="10"/>
        <rFont val="Arial Narrow"/>
        <family val="2"/>
        <charset val="238"/>
      </rPr>
      <t xml:space="preserve">radi formiranja otvora u zidu </t>
    </r>
  </si>
  <si>
    <r>
      <t xml:space="preserve">Pažljivo </t>
    </r>
    <r>
      <rPr>
        <b/>
        <sz val="10"/>
        <rFont val="Arial Narrow"/>
        <family val="2"/>
        <charset val="238"/>
      </rPr>
      <t>rušenje zidova</t>
    </r>
    <r>
      <rPr>
        <sz val="10"/>
        <rFont val="Arial Narrow"/>
        <family val="2"/>
        <charset val="238"/>
      </rPr>
      <t xml:space="preserve"> oko prostora za dizalo koji nisu više u funkciji iznad nivoa krova.</t>
    </r>
  </si>
  <si>
    <r>
      <t xml:space="preserve">Strojno </t>
    </r>
    <r>
      <rPr>
        <b/>
        <sz val="10"/>
        <rFont val="Arial Narrow"/>
        <family val="2"/>
        <charset val="238"/>
      </rPr>
      <t xml:space="preserve">rušenje rušenje vanjskih zidova, armiranobetonske ploče i unutarnjih zidova </t>
    </r>
    <r>
      <rPr>
        <sz val="10"/>
        <rFont val="Arial Narrow"/>
        <family val="2"/>
        <charset val="238"/>
      </rPr>
      <t>ulaznog prostora koji nisu više u funkciji.</t>
    </r>
  </si>
  <si>
    <r>
      <t xml:space="preserve">Pažljivo </t>
    </r>
    <r>
      <rPr>
        <b/>
        <sz val="10"/>
        <rFont val="Arial Narrow"/>
        <family val="2"/>
        <charset val="238"/>
      </rPr>
      <t>rušenje dimnjaka</t>
    </r>
    <r>
      <rPr>
        <sz val="10"/>
        <rFont val="Arial Narrow"/>
        <family val="2"/>
        <charset val="238"/>
      </rPr>
      <t xml:space="preserve"> koji nisu više u funkciji iznad nivoa krova.</t>
    </r>
  </si>
  <si>
    <r>
      <t xml:space="preserve">Pažljivo </t>
    </r>
    <r>
      <rPr>
        <b/>
        <sz val="10"/>
        <rFont val="Arial Narrow"/>
        <family val="2"/>
        <charset val="238"/>
      </rPr>
      <t xml:space="preserve">rušenje stubišta </t>
    </r>
    <r>
      <rPr>
        <sz val="10"/>
        <rFont val="Arial Narrow"/>
        <family val="2"/>
        <charset val="238"/>
      </rPr>
      <t xml:space="preserve">u ulaznom dvorištu zgrade koji nisu više u funkciji. </t>
    </r>
  </si>
  <si>
    <r>
      <t xml:space="preserve">Štemanje </t>
    </r>
    <r>
      <rPr>
        <b/>
        <sz val="10"/>
        <rFont val="Arial Narrow"/>
        <family val="2"/>
        <charset val="238"/>
      </rPr>
      <t>šliceva za provođenje instalacija</t>
    </r>
    <r>
      <rPr>
        <sz val="10"/>
        <rFont val="Arial Narrow"/>
        <family val="2"/>
        <charset val="238"/>
      </rPr>
      <t xml:space="preserve"> u zidovima od opeke i betona.</t>
    </r>
  </si>
  <si>
    <r>
      <rPr>
        <b/>
        <sz val="10"/>
        <rFont val="Arial Narrow"/>
        <family val="2"/>
        <charset val="238"/>
      </rPr>
      <t>Pranje pročelja vodom</t>
    </r>
    <r>
      <rPr>
        <sz val="10"/>
        <rFont val="Arial Narrow"/>
        <family val="2"/>
        <charset val="238"/>
      </rPr>
      <t xml:space="preserve"> pod kontroliranim tlakom i četkanje četkama radi uklanjanja nečistoća s kamena i žbuka pročelja.</t>
    </r>
  </si>
  <si>
    <r>
      <t xml:space="preserve">Priprema površine </t>
    </r>
    <r>
      <rPr>
        <b/>
        <sz val="10"/>
        <rFont val="Arial Narrow"/>
        <family val="2"/>
        <charset val="238"/>
      </rPr>
      <t xml:space="preserve">zida u podrumu pranjem vodom </t>
    </r>
    <r>
      <rPr>
        <sz val="10"/>
        <rFont val="Arial Narrow"/>
        <family val="2"/>
        <charset val="238"/>
      </rPr>
      <t>pod visokim pritiskom min. 250 bara, kako bi se uklonile površinske nečistoća, salitra i sl.</t>
    </r>
  </si>
  <si>
    <r>
      <t xml:space="preserve">Priprema površine </t>
    </r>
    <r>
      <rPr>
        <b/>
        <sz val="10"/>
        <rFont val="Arial Narrow"/>
        <family val="2"/>
        <charset val="238"/>
      </rPr>
      <t>stropa pranjem vodom</t>
    </r>
    <r>
      <rPr>
        <sz val="10"/>
        <rFont val="Arial Narrow"/>
        <family val="2"/>
        <charset val="238"/>
      </rPr>
      <t xml:space="preserve"> pod visokim pritiskom min. 250 bara, kako bi se uklonile površinske nečistoća, salitra i sl.</t>
    </r>
  </si>
  <si>
    <r>
      <t xml:space="preserve">Prosjecanje </t>
    </r>
    <r>
      <rPr>
        <b/>
        <sz val="10"/>
        <rFont val="Arial Narrow"/>
        <family val="2"/>
        <charset val="238"/>
      </rPr>
      <t>armiranobetonske ploče sitnorebričastog stropa</t>
    </r>
    <r>
      <rPr>
        <sz val="10"/>
        <rFont val="Arial Narrow"/>
        <family val="2"/>
        <charset val="238"/>
      </rPr>
      <t xml:space="preserve"> debljine 10 cm u širini 20 cm s vezivanjem armature od temelja do stropne ploče trećeg kata. </t>
    </r>
  </si>
  <si>
    <r>
      <t xml:space="preserve">Prosjecanje </t>
    </r>
    <r>
      <rPr>
        <b/>
        <sz val="10"/>
        <rFont val="Arial Narrow"/>
        <family val="2"/>
        <charset val="238"/>
      </rPr>
      <t>armiranobetonskih temelja</t>
    </r>
    <r>
      <rPr>
        <sz val="10"/>
        <rFont val="Arial Narrow"/>
        <family val="2"/>
        <charset val="238"/>
      </rPr>
      <t xml:space="preserve"> debljine 100 cm u širini 20 cm s vezivanjem armature od temelja. Obračun po m1 izvedenog proboja.</t>
    </r>
  </si>
  <si>
    <r>
      <rPr>
        <b/>
        <sz val="10"/>
        <rFont val="Arial Narrow"/>
        <family val="2"/>
        <charset val="238"/>
      </rPr>
      <t>Štemanje konstruktivnih zidova</t>
    </r>
    <r>
      <rPr>
        <sz val="10"/>
        <rFont val="Arial Narrow"/>
        <family val="2"/>
        <charset val="238"/>
      </rPr>
      <t xml:space="preserve"> za razne proboje za instalacije (proboji manjih presjeka) uključeno ponovno zazidavanje nakon prolaza instalacija. </t>
    </r>
  </si>
  <si>
    <r>
      <rPr>
        <b/>
        <sz val="10"/>
        <rFont val="Arial Narrow"/>
        <family val="2"/>
        <charset val="238"/>
      </rPr>
      <t>Rotacione bušotine</t>
    </r>
    <r>
      <rPr>
        <sz val="10"/>
        <rFont val="Arial Narrow"/>
        <family val="2"/>
        <charset val="238"/>
      </rPr>
      <t xml:space="preserve"> promjera ɸ 100 mm; ɸ 75 mm; ɸ 50 mm radi izvedbe instalacija vodovoda, kanalizacije, grijanja i hlađenja, elektroinstalacija.</t>
    </r>
  </si>
  <si>
    <r>
      <rPr>
        <b/>
        <sz val="10"/>
        <rFont val="Arial Narrow"/>
        <family val="2"/>
        <charset val="238"/>
      </rPr>
      <t xml:space="preserve">Strojni iskop dvorišta </t>
    </r>
    <r>
      <rPr>
        <sz val="10"/>
        <rFont val="Arial Narrow"/>
        <family val="2"/>
        <charset val="238"/>
      </rPr>
      <t>radi izvedbe novih padova. Iskop se vrši u debljini od 50 cm.</t>
    </r>
  </si>
  <si>
    <r>
      <rPr>
        <b/>
        <sz val="10"/>
        <rFont val="Arial Narrow"/>
        <family val="2"/>
        <charset val="238"/>
      </rPr>
      <t>Strojni iskop za prostor stubišta do podruma.</t>
    </r>
    <r>
      <rPr>
        <sz val="10"/>
        <rFont val="Arial Narrow"/>
        <family val="2"/>
        <charset val="238"/>
      </rPr>
      <t xml:space="preserve"> Obračun po m3 sraslog stanja terena.</t>
    </r>
  </si>
  <si>
    <r>
      <rPr>
        <b/>
        <sz val="10"/>
        <rFont val="Arial Narrow"/>
        <family val="2"/>
        <charset val="238"/>
      </rPr>
      <t>Strojni iskop rovova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za trakaste temelje 80 x 100.</t>
    </r>
    <r>
      <rPr>
        <sz val="10"/>
        <rFont val="Arial Narrow"/>
        <family val="2"/>
        <charset val="238"/>
      </rPr>
      <t xml:space="preserve"> Obračun po m3 sraslog stanja terena.</t>
    </r>
  </si>
  <si>
    <r>
      <rPr>
        <b/>
        <sz val="10"/>
        <rFont val="Arial Narrow"/>
        <family val="2"/>
        <charset val="238"/>
      </rPr>
      <t>Strojni iskop rovova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za trakaste temelje 50 x 80.</t>
    </r>
    <r>
      <rPr>
        <sz val="10"/>
        <rFont val="Arial Narrow"/>
        <family val="2"/>
        <charset val="238"/>
      </rPr>
      <t xml:space="preserve"> Obračun po m3 sraslog stanja terena.</t>
    </r>
  </si>
  <si>
    <r>
      <rPr>
        <b/>
        <sz val="10"/>
        <rFont val="Arial Narrow"/>
        <family val="2"/>
        <charset val="238"/>
      </rPr>
      <t>Strojni iskop za temelj dizala.</t>
    </r>
    <r>
      <rPr>
        <sz val="10"/>
        <rFont val="Arial Narrow"/>
        <family val="2"/>
        <charset val="238"/>
      </rPr>
      <t xml:space="preserve"> Obračun po m3 sraslog stanja terena.</t>
    </r>
  </si>
  <si>
    <r>
      <rPr>
        <b/>
        <sz val="10"/>
        <rFont val="Arial Narrow"/>
        <family val="2"/>
        <charset val="238"/>
      </rPr>
      <t>Strojni iskop rovova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za instalacije.</t>
    </r>
    <r>
      <rPr>
        <sz val="10"/>
        <rFont val="Arial Narrow"/>
        <family val="2"/>
        <charset val="238"/>
      </rPr>
      <t xml:space="preserve"> Obračun po m3 sraslog stanja terena.</t>
    </r>
  </si>
  <si>
    <r>
      <t>Dovoz, razastiranje, nabijanje i niveliranje</t>
    </r>
    <r>
      <rPr>
        <b/>
        <sz val="10"/>
        <rFont val="Arial Narrow"/>
        <family val="2"/>
        <charset val="238"/>
      </rPr>
      <t xml:space="preserve"> tucanika</t>
    </r>
    <r>
      <rPr>
        <sz val="10"/>
        <rFont val="Arial Narrow"/>
        <family val="2"/>
        <charset val="238"/>
      </rPr>
      <t>, u debljini od 15 cm. Obračun po m² izvedenog sloja.</t>
    </r>
  </si>
  <si>
    <r>
      <rPr>
        <sz val="10"/>
        <rFont val="Arial Narrow"/>
        <family val="2"/>
        <charset val="238"/>
      </rPr>
      <t>Uređenje temeljnog tla</t>
    </r>
    <r>
      <rPr>
        <b/>
        <sz val="10"/>
        <rFont val="Arial Narrow"/>
        <family val="2"/>
        <charset val="238"/>
      </rPr>
      <t xml:space="preserve"> geotekstilom.</t>
    </r>
    <r>
      <rPr>
        <sz val="10"/>
        <rFont val="Arial Narrow"/>
        <family val="2"/>
        <charset val="238"/>
      </rPr>
      <t xml:space="preserve">
Obuhvaća dobavu geotekstila, pripremu tla, prijevoz, upotrebu opreme i rad na postavljanju geotekstila. Obračun po m2.</t>
    </r>
  </si>
  <si>
    <r>
      <t xml:space="preserve">Izvedba </t>
    </r>
    <r>
      <rPr>
        <b/>
        <sz val="10"/>
        <rFont val="Arial Narrow"/>
        <family val="2"/>
        <charset val="238"/>
      </rPr>
      <t>temelja dimenzija 50 x 80 i 80 x 100</t>
    </r>
    <r>
      <rPr>
        <sz val="10"/>
        <rFont val="Arial Narrow"/>
        <family val="2"/>
        <charset val="238"/>
      </rPr>
      <t xml:space="preserve"> cm sa betonom C25/30. U cijenu je uključena dobava, prijevoz, ugradba i njega svježeg betona te armatura dva sloja mreže Q -133. </t>
    </r>
  </si>
  <si>
    <r>
      <rPr>
        <b/>
        <sz val="10"/>
        <rFont val="Arial Narrow"/>
        <family val="2"/>
        <charset val="238"/>
      </rPr>
      <t>Čišćenje površine i sljubnica ziđa</t>
    </r>
    <r>
      <rPr>
        <sz val="10"/>
        <rFont val="Arial Narrow"/>
        <family val="2"/>
        <charset val="238"/>
      </rPr>
      <t xml:space="preserve"> u zoni injektiranja i ugradnje FRCM platna nakon otucanja žbuke koja nije u ovoj stavci. </t>
    </r>
    <r>
      <rPr>
        <b/>
        <sz val="10"/>
        <rFont val="Arial Narrow"/>
        <family val="2"/>
        <charset val="238"/>
      </rPr>
      <t>Pranje vodom</t>
    </r>
    <r>
      <rPr>
        <sz val="10"/>
        <rFont val="Arial Narrow"/>
        <family val="2"/>
        <charset val="238"/>
      </rPr>
      <t xml:space="preserve"> pod niskim tlakom kako bi se uklonile sve nečistoće i tragovi iscvjetavanja na površini. Obračun prema m² opranog i očišćenog ziđa.</t>
    </r>
  </si>
  <si>
    <r>
      <t xml:space="preserve">Dobava i ugradnja </t>
    </r>
    <r>
      <rPr>
        <b/>
        <sz val="10"/>
        <rFont val="Arial Narrow"/>
        <family val="2"/>
        <charset val="238"/>
      </rPr>
      <t>FRCM</t>
    </r>
    <r>
      <rPr>
        <sz val="10"/>
        <rFont val="Arial Narrow"/>
        <family val="2"/>
        <charset val="238"/>
      </rPr>
      <t xml:space="preserve"> sustava. U cijenu su uključeni rad i sav materijal. Obračun po m² površine koja se oblaže.</t>
    </r>
  </si>
  <si>
    <r>
      <t xml:space="preserve">Sidrenje </t>
    </r>
    <r>
      <rPr>
        <b/>
        <sz val="10"/>
        <rFont val="Arial Narrow"/>
        <family val="2"/>
        <charset val="238"/>
      </rPr>
      <t>FRCM</t>
    </r>
    <r>
      <rPr>
        <sz val="10"/>
        <rFont val="Arial Narrow"/>
        <family val="2"/>
        <charset val="238"/>
      </rPr>
      <t xml:space="preserve"> sustava.U cijenu su uključeni rad i sav materijal. Obračun po m' obodnog zida te po m² zida.</t>
    </r>
  </si>
  <si>
    <r>
      <t xml:space="preserve">Dobava i ugradnja </t>
    </r>
    <r>
      <rPr>
        <b/>
        <sz val="10"/>
        <rFont val="Arial Narrow"/>
        <family val="2"/>
        <charset val="238"/>
      </rPr>
      <t>jednoslojne hidroizolacijske TPO/PVC membrane</t>
    </r>
    <r>
      <rPr>
        <sz val="10"/>
        <rFont val="Arial Narrow"/>
        <family val="2"/>
        <charset val="238"/>
      </rPr>
      <t>, slobodno položene s preklopima</t>
    </r>
  </si>
  <si>
    <r>
      <t xml:space="preserve">Dobava i ugradnja </t>
    </r>
    <r>
      <rPr>
        <b/>
        <sz val="10"/>
        <rFont val="Arial Narrow"/>
        <family val="2"/>
        <charset val="238"/>
      </rPr>
      <t xml:space="preserve">toplinske izolacije </t>
    </r>
    <r>
      <rPr>
        <sz val="10"/>
        <rFont val="Arial Narrow"/>
        <family val="2"/>
        <charset val="238"/>
      </rPr>
      <t>ekstrudiranog polistirena s preklopima u dva sloja, d=14 cm.</t>
    </r>
  </si>
  <si>
    <t>Izvedba  vanjskih armiranobetoskih zidova debljine 20 cm sa betonom C25/30 i armiraju mrežastom i rebrastom armaturom prema proračunu, ali ne manje od Q335 obostrano (preklop min 45 cm).</t>
  </si>
  <si>
    <t>Izvedba  armiranobetoskih zidova kao konstrukcijskih ojačanja debljine 20 cm sa betonom C25/30 i armiraju mrežastom i rebrastom armaturom prema proračunu, ali ne manje od Q335 obostrano (preklop min 45 cm).</t>
  </si>
  <si>
    <t>UKUPNO: PRIPREMNI I ZAVRŠNI RADOVI</t>
  </si>
  <si>
    <t>REKAPITULACIJA GRAĐEVINSKO-OBRTNIČKIH RADOVA:</t>
  </si>
  <si>
    <t>A.  GRAĐEVINSKO-OBRTNIČKI RADOVI</t>
  </si>
  <si>
    <r>
      <t xml:space="preserve">Napomena:
U sveukupnoj rekapitulaciji grupe radova Faze 1. projekta obnove koja se odnosi na KONSTRUKCIJSKU OBNOVU označene su </t>
    </r>
    <r>
      <rPr>
        <b/>
        <sz val="10"/>
        <rFont val="Arial Narrow"/>
        <family val="2"/>
        <charset val="238"/>
      </rPr>
      <t>crnom,</t>
    </r>
    <r>
      <rPr>
        <b/>
        <sz val="10"/>
        <color rgb="FFFF0000"/>
        <rFont val="Arial Narrow"/>
        <family val="2"/>
        <charset val="238"/>
      </rPr>
      <t xml:space="preserve"> dok su grupe radova Faze 2. i 3. projekta obnove koja se odnosi na ostatak radova za cjelovitu obnovu građevine označene </t>
    </r>
    <r>
      <rPr>
        <b/>
        <sz val="10"/>
        <color theme="0" tint="-0.499984740745262"/>
        <rFont val="Arial Narrow"/>
        <family val="2"/>
        <charset val="238"/>
      </rPr>
      <t>sivom</t>
    </r>
    <r>
      <rPr>
        <b/>
        <sz val="10"/>
        <color rgb="FFFF0000"/>
        <rFont val="Arial Narrow"/>
        <family val="2"/>
        <charset val="238"/>
      </rPr>
      <t xml:space="preserve"> bojom.
Troškovničkim stavkama unutar ovog troškovnika prikazani su samo radovi čija je izvedba predviđena unutar Faze 1. projekta obnove.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</si>
  <si>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KONSTRUKCIJSKA OBNOVA                                                                                                                                                    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</si>
  <si>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KONSTRUKCIJSKA OBNOVA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</si>
  <si>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KONSTRUKCIJSKA OBNOVA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</si>
  <si>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KONSTRUKCIJSKA OBNOVA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</si>
  <si>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KONSTRUKCIJSKA OBNOVA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</si>
  <si>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KONSTRUKCIJSKA OBNOVA      </t>
    </r>
    <r>
      <rPr>
        <sz val="10"/>
        <color theme="0" tint="-0.499984740745262"/>
        <rFont val="Arial Narrow"/>
        <family val="2"/>
        <charset val="238"/>
      </rPr>
      <t xml:space="preserve">                      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</si>
  <si>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KONSTRUKCIJSKA OBNOVA                               </t>
    </r>
  </si>
  <si>
    <t>TROŠKOVNIK</t>
  </si>
  <si>
    <t>DIO 1. - DIO PROJEKTA OBNOVE 
KOJI SE ODNOSI NA KONSTRUKCIJUSKU OBNOVU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</si>
</sst>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n_-;\-* #,##0.00\ _k_n_-;_-* &quot;-&quot;??\ _k_n_-;_-@_-"/>
    <numFmt numFmtId="165" formatCode="0.0"/>
    <numFmt numFmtId="166" formatCode="#,##0.00\ &quot;kn&quot;"/>
    <numFmt numFmtId="167" formatCode="#&quot;.&quot;"/>
    <numFmt numFmtId="168" formatCode="#,##0\ _k_n"/>
    <numFmt numFmtId="169" formatCode="#,##0.0"/>
  </numFmts>
  <fonts count="78">
    <font>
      <sz val="10"/>
      <name val="Arial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theme="0" tint="-0.499984740745262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 Narrow"/>
      <family val="2"/>
    </font>
    <font>
      <sz val="10"/>
      <name val="Helv"/>
    </font>
    <font>
      <sz val="10"/>
      <name val="Arial CE"/>
      <charset val="238"/>
    </font>
    <font>
      <b/>
      <sz val="14"/>
      <name val="Arial Narrow"/>
      <family val="2"/>
      <charset val="238"/>
    </font>
    <font>
      <b/>
      <sz val="14"/>
      <name val="Arial"/>
      <family val="2"/>
      <charset val="238"/>
    </font>
    <font>
      <i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1"/>
      <color rgb="FF9C0006"/>
      <name val="Arial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</font>
    <font>
      <b/>
      <sz val="14"/>
      <color rgb="FFFF0000"/>
      <name val="Arial Narrow"/>
      <family val="2"/>
      <charset val="238"/>
    </font>
    <font>
      <b/>
      <sz val="14"/>
      <color rgb="FFFF0000"/>
      <name val="Arial"/>
      <family val="2"/>
      <charset val="238"/>
    </font>
    <font>
      <sz val="10"/>
      <color rgb="FFFF0000"/>
      <name val="Arial Narrow"/>
      <family val="2"/>
    </font>
    <font>
      <b/>
      <u/>
      <sz val="10"/>
      <color theme="4"/>
      <name val="Arial Narrow"/>
      <family val="2"/>
    </font>
    <font>
      <b/>
      <u/>
      <sz val="10"/>
      <color theme="9"/>
      <name val="Arial Narrow"/>
      <family val="2"/>
    </font>
    <font>
      <b/>
      <u/>
      <sz val="10"/>
      <color theme="5"/>
      <name val="Arial Narrow"/>
      <family val="2"/>
    </font>
    <font>
      <sz val="10"/>
      <name val="Arial"/>
      <family val="2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theme="4"/>
      <name val="Arial Narrow"/>
      <family val="2"/>
    </font>
    <font>
      <b/>
      <sz val="10"/>
      <color theme="4"/>
      <name val="Arial Narrow"/>
      <family val="2"/>
      <charset val="238"/>
    </font>
    <font>
      <b/>
      <sz val="10"/>
      <color theme="5"/>
      <name val="Arial Narrow"/>
      <family val="2"/>
      <charset val="238"/>
    </font>
    <font>
      <b/>
      <sz val="10"/>
      <color theme="9"/>
      <name val="Arial Narrow"/>
      <family val="2"/>
      <charset val="238"/>
    </font>
    <font>
      <sz val="10"/>
      <color theme="0" tint="-0.499984740745262"/>
      <name val="Arial Narrow"/>
      <family val="2"/>
    </font>
    <font>
      <b/>
      <sz val="10"/>
      <color theme="9"/>
      <name val="Arial Narrow"/>
      <family val="2"/>
    </font>
    <font>
      <b/>
      <sz val="10"/>
      <color theme="5"/>
      <name val="Arial Narrow"/>
      <family val="2"/>
    </font>
    <font>
      <sz val="10"/>
      <color theme="4"/>
      <name val="Arial Narrow"/>
      <family val="2"/>
      <charset val="238"/>
    </font>
    <font>
      <sz val="10"/>
      <color theme="9"/>
      <name val="Arial Narrow"/>
      <family val="2"/>
      <charset val="238"/>
    </font>
    <font>
      <sz val="10"/>
      <color theme="5"/>
      <name val="Arial Narrow"/>
      <family val="2"/>
      <charset val="238"/>
    </font>
    <font>
      <b/>
      <i/>
      <sz val="11"/>
      <name val="Arial Narrow"/>
      <family val="2"/>
    </font>
    <font>
      <b/>
      <sz val="13.5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sz val="13.5"/>
      <name val="Arial"/>
      <family val="2"/>
      <charset val="238"/>
    </font>
    <font>
      <sz val="10"/>
      <color theme="4"/>
      <name val="Arial Narrow"/>
      <family val="2"/>
    </font>
    <font>
      <u/>
      <sz val="10"/>
      <color theme="5"/>
      <name val="Arial Narrow"/>
      <family val="2"/>
      <charset val="238"/>
    </font>
    <font>
      <u/>
      <sz val="10"/>
      <color theme="4"/>
      <name val="Arial Narrow"/>
      <family val="2"/>
      <charset val="238"/>
    </font>
    <font>
      <u/>
      <sz val="10"/>
      <color theme="9"/>
      <name val="Arial Narrow"/>
      <family val="2"/>
      <charset val="238"/>
    </font>
    <font>
      <sz val="10"/>
      <color rgb="FF0070C0"/>
      <name val="Arial Narrow"/>
      <family val="2"/>
      <charset val="238"/>
    </font>
    <font>
      <u/>
      <sz val="10"/>
      <name val="Arial Narrow"/>
      <family val="2"/>
      <charset val="238"/>
    </font>
    <font>
      <b/>
      <sz val="10"/>
      <color theme="0" tint="-0.499984740745262"/>
      <name val="Arial Narrow"/>
      <family val="2"/>
    </font>
    <font>
      <b/>
      <u/>
      <sz val="10"/>
      <color theme="4"/>
      <name val="Arial Narrow"/>
      <family val="2"/>
      <charset val="238"/>
    </font>
    <font>
      <b/>
      <u/>
      <sz val="10"/>
      <color theme="9"/>
      <name val="Arial Narrow"/>
      <family val="2"/>
      <charset val="238"/>
    </font>
    <font>
      <b/>
      <u/>
      <sz val="10"/>
      <color theme="5"/>
      <name val="Arial Narrow"/>
      <family val="2"/>
      <charset val="238"/>
    </font>
    <font>
      <sz val="9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">
    <xf numFmtId="0" fontId="0" fillId="0" borderId="0"/>
    <xf numFmtId="0" fontId="18" fillId="0" borderId="0"/>
    <xf numFmtId="0" fontId="19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1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25" fillId="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6" borderId="0" applyNumberFormat="0" applyBorder="0" applyAlignment="0" applyProtection="0"/>
    <xf numFmtId="0" fontId="38" fillId="10" borderId="0" applyNumberFormat="0" applyBorder="0" applyAlignment="0" applyProtection="0"/>
    <xf numFmtId="0" fontId="39" fillId="27" borderId="10" applyNumberFormat="0" applyAlignment="0" applyProtection="0"/>
    <xf numFmtId="0" fontId="40" fillId="28" borderId="11" applyNumberFormat="0" applyAlignment="0" applyProtection="0"/>
    <xf numFmtId="0" fontId="41" fillId="0" borderId="0" applyNumberFormat="0" applyFill="0" applyBorder="0" applyAlignment="0" applyProtection="0"/>
    <xf numFmtId="0" fontId="42" fillId="11" borderId="0" applyNumberFormat="0" applyBorder="0" applyAlignment="0" applyProtection="0"/>
    <xf numFmtId="0" fontId="43" fillId="0" borderId="12" applyNumberFormat="0" applyFill="0" applyAlignment="0" applyProtection="0"/>
    <xf numFmtId="0" fontId="44" fillId="0" borderId="13" applyNumberFormat="0" applyFill="0" applyAlignment="0" applyProtection="0"/>
    <xf numFmtId="0" fontId="45" fillId="0" borderId="14" applyNumberFormat="0" applyFill="0" applyAlignment="0" applyProtection="0"/>
    <xf numFmtId="0" fontId="45" fillId="0" borderId="0" applyNumberFormat="0" applyFill="0" applyBorder="0" applyAlignment="0" applyProtection="0"/>
    <xf numFmtId="0" fontId="46" fillId="14" borderId="10" applyNumberFormat="0" applyAlignment="0" applyProtection="0"/>
    <xf numFmtId="0" fontId="47" fillId="0" borderId="15" applyNumberFormat="0" applyFill="0" applyAlignment="0" applyProtection="0"/>
    <xf numFmtId="0" fontId="48" fillId="29" borderId="0" applyNumberFormat="0" applyBorder="0" applyAlignment="0" applyProtection="0"/>
    <xf numFmtId="0" fontId="34" fillId="30" borderId="16" applyNumberFormat="0" applyFont="0" applyAlignment="0" applyProtection="0"/>
    <xf numFmtId="0" fontId="49" fillId="27" borderId="17" applyNumberFormat="0" applyAlignment="0" applyProtection="0"/>
    <xf numFmtId="0" fontId="35" fillId="0" borderId="0"/>
    <xf numFmtId="0" fontId="50" fillId="0" borderId="0" applyNumberFormat="0" applyFill="0" applyBorder="0" applyAlignment="0" applyProtection="0"/>
    <xf numFmtId="0" fontId="51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8" fillId="0" borderId="0"/>
    <xf numFmtId="0" fontId="8" fillId="0" borderId="0" applyNumberFormat="0" applyFont="0" applyFill="0" applyAlignment="0" applyProtection="0"/>
    <xf numFmtId="0" fontId="34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8" fillId="0" borderId="0"/>
    <xf numFmtId="0" fontId="8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34" fillId="0" borderId="0"/>
    <xf numFmtId="0" fontId="8" fillId="0" borderId="0"/>
    <xf numFmtId="0" fontId="34" fillId="0" borderId="0"/>
  </cellStyleXfs>
  <cellXfs count="1149">
    <xf numFmtId="0" fontId="0" fillId="0" borderId="0" xfId="0"/>
    <xf numFmtId="0" fontId="2" fillId="0" borderId="0" xfId="0" applyFont="1" applyBorder="1"/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5" fontId="6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6" fillId="2" borderId="0" xfId="0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4" fontId="1" fillId="0" borderId="7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2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9" fillId="0" borderId="1" xfId="0" applyNumberFormat="1" applyFont="1" applyBorder="1" applyAlignment="1">
      <alignment horizontal="right"/>
    </xf>
    <xf numFmtId="0" fontId="9" fillId="0" borderId="0" xfId="0" applyFont="1" applyBorder="1" applyAlignment="1">
      <alignment vertical="top"/>
    </xf>
    <xf numFmtId="4" fontId="9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right"/>
    </xf>
    <xf numFmtId="0" fontId="13" fillId="0" borderId="0" xfId="0" applyFont="1" applyBorder="1"/>
    <xf numFmtId="0" fontId="9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9" fillId="0" borderId="0" xfId="0" applyNumberFormat="1" applyFont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/>
    <xf numFmtId="2" fontId="1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1" fillId="2" borderId="0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0" fontId="9" fillId="0" borderId="0" xfId="0" applyFont="1" applyBorder="1"/>
    <xf numFmtId="1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1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4" applyNumberFormat="1" applyFont="1" applyBorder="1" applyAlignment="1">
      <alignment horizontal="right"/>
    </xf>
    <xf numFmtId="4" fontId="1" fillId="0" borderId="0" xfId="4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2" applyNumberFormat="1" applyFont="1" applyFill="1" applyBorder="1" applyAlignment="1" applyProtection="1">
      <alignment horizontal="right" wrapText="1"/>
    </xf>
    <xf numFmtId="4" fontId="1" fillId="0" borderId="0" xfId="2" applyNumberFormat="1" applyFont="1" applyFill="1" applyBorder="1" applyAlignment="1" applyProtection="1">
      <alignment horizontal="right" wrapText="1"/>
    </xf>
    <xf numFmtId="4" fontId="1" fillId="0" borderId="0" xfId="1" applyNumberFormat="1" applyFont="1" applyFill="1" applyBorder="1" applyAlignment="1" applyProtection="1">
      <alignment horizontal="left" vertical="top" wrapText="1"/>
    </xf>
    <xf numFmtId="0" fontId="1" fillId="0" borderId="0" xfId="2" applyFont="1" applyFill="1" applyAlignment="1" applyProtection="1">
      <alignment horizontal="left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6" fillId="0" borderId="0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vertical="top"/>
    </xf>
    <xf numFmtId="4" fontId="6" fillId="0" borderId="0" xfId="0" applyNumberFormat="1" applyFont="1" applyFill="1" applyBorder="1" applyAlignment="1" applyProtection="1">
      <alignment horizontal="left" vertical="top" wrapText="1"/>
    </xf>
    <xf numFmtId="4" fontId="6" fillId="0" borderId="0" xfId="4" applyNumberFormat="1" applyFont="1" applyBorder="1" applyAlignment="1">
      <alignment horizontal="right"/>
    </xf>
    <xf numFmtId="0" fontId="1" fillId="0" borderId="0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2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</xf>
    <xf numFmtId="0" fontId="1" fillId="0" borderId="0" xfId="0" applyFont="1" applyBorder="1" applyAlignment="1">
      <alignment horizontal="justify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1" fillId="0" borderId="0" xfId="0" applyFont="1" applyBorder="1" applyAlignment="1" applyProtection="1">
      <alignment horizontal="left" wrapText="1"/>
      <protection locked="0"/>
    </xf>
    <xf numFmtId="0" fontId="1" fillId="0" borderId="0" xfId="1" applyNumberFormat="1" applyFont="1" applyBorder="1" applyAlignment="1" applyProtection="1">
      <alignment horizontal="center" vertical="top"/>
    </xf>
    <xf numFmtId="4" fontId="1" fillId="0" borderId="0" xfId="2" applyNumberFormat="1" applyFont="1" applyFill="1" applyAlignment="1" applyProtection="1">
      <alignment horizontal="right" wrapText="1"/>
    </xf>
    <xf numFmtId="0" fontId="1" fillId="0" borderId="0" xfId="2" applyFont="1" applyFill="1" applyAlignment="1" applyProtection="1">
      <alignment horizontal="left" wrapText="1"/>
      <protection locked="0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/>
    <xf numFmtId="0" fontId="1" fillId="0" borderId="0" xfId="0" applyFont="1" applyAlignment="1"/>
    <xf numFmtId="0" fontId="1" fillId="0" borderId="0" xfId="1" applyFont="1" applyFill="1" applyBorder="1" applyAlignment="1">
      <alignment horizontal="left" vertical="top" wrapText="1"/>
    </xf>
    <xf numFmtId="4" fontId="1" fillId="0" borderId="0" xfId="0" applyNumberFormat="1" applyFont="1" applyAlignment="1">
      <alignment horizontal="right"/>
    </xf>
    <xf numFmtId="0" fontId="1" fillId="0" borderId="0" xfId="1" applyFont="1" applyFill="1" applyAlignment="1" applyProtection="1">
      <alignment horizontal="justify" vertical="top" wrapText="1"/>
    </xf>
    <xf numFmtId="0" fontId="7" fillId="0" borderId="0" xfId="0" applyFont="1"/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4" fontId="7" fillId="0" borderId="0" xfId="0" applyNumberFormat="1" applyFont="1" applyAlignment="1">
      <alignment horizontal="right"/>
    </xf>
    <xf numFmtId="0" fontId="1" fillId="0" borderId="0" xfId="2" applyFont="1" applyAlignment="1" applyProtection="1">
      <alignment horizontal="left" wrapText="1"/>
    </xf>
    <xf numFmtId="0" fontId="1" fillId="0" borderId="0" xfId="2" applyFont="1" applyAlignment="1" applyProtection="1">
      <alignment horizontal="left" wrapText="1"/>
      <protection locked="0"/>
    </xf>
    <xf numFmtId="2" fontId="1" fillId="0" borderId="0" xfId="1" applyNumberFormat="1" applyFont="1" applyFill="1" applyAlignment="1" applyProtection="1">
      <alignment horizontal="right" vertical="top"/>
    </xf>
    <xf numFmtId="4" fontId="1" fillId="0" borderId="0" xfId="2" applyNumberFormat="1" applyFont="1" applyFill="1" applyAlignment="1" applyProtection="1">
      <alignment horizontal="right" wrapText="1"/>
      <protection locked="0"/>
    </xf>
    <xf numFmtId="0" fontId="1" fillId="0" borderId="0" xfId="0" applyFont="1" applyBorder="1" applyAlignment="1" applyProtection="1">
      <alignment horizontal="right" vertical="top"/>
      <protection locked="0"/>
    </xf>
    <xf numFmtId="0" fontId="1" fillId="0" borderId="0" xfId="0" applyFont="1" applyBorder="1" applyAlignment="1" applyProtection="1">
      <alignment horizontal="justify" vertical="top" wrapText="1"/>
      <protection locked="0"/>
    </xf>
    <xf numFmtId="2" fontId="1" fillId="0" borderId="0" xfId="0" applyNumberFormat="1" applyFont="1" applyAlignment="1">
      <alignment horizontal="right"/>
    </xf>
    <xf numFmtId="164" fontId="7" fillId="0" borderId="0" xfId="4" applyFont="1" applyBorder="1" applyAlignment="1" applyProtection="1">
      <alignment horizontal="center"/>
    </xf>
    <xf numFmtId="164" fontId="1" fillId="0" borderId="0" xfId="4" applyFont="1" applyBorder="1" applyAlignment="1" applyProtection="1">
      <alignment horizontal="center"/>
    </xf>
    <xf numFmtId="0" fontId="1" fillId="0" borderId="0" xfId="0" applyFont="1" applyBorder="1" applyAlignment="1">
      <alignment horizontal="right" vertical="top"/>
    </xf>
    <xf numFmtId="0" fontId="1" fillId="0" borderId="0" xfId="0" applyFont="1" applyFill="1" applyBorder="1" applyAlignment="1" applyProtection="1">
      <alignment horizontal="center" vertical="top"/>
      <protection hidden="1"/>
    </xf>
    <xf numFmtId="4" fontId="1" fillId="0" borderId="0" xfId="2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1" fillId="0" borderId="0" xfId="0" applyFont="1" applyBorder="1" applyAlignment="1" applyProtection="1">
      <alignment horizontal="center" vertical="top"/>
      <protection locked="0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2" fontId="24" fillId="0" borderId="0" xfId="0" applyNumberFormat="1" applyFont="1" applyFill="1" applyBorder="1" applyAlignment="1" applyProtection="1">
      <alignment horizontal="right" wrapText="1"/>
      <protection hidden="1"/>
    </xf>
    <xf numFmtId="0" fontId="1" fillId="0" borderId="0" xfId="4" applyNumberFormat="1" applyFont="1" applyBorder="1" applyAlignment="1">
      <alignment horizontal="center" vertical="top"/>
    </xf>
    <xf numFmtId="0" fontId="1" fillId="0" borderId="0" xfId="2" applyNumberFormat="1" applyFont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wrapText="1"/>
      <protection hidden="1"/>
    </xf>
    <xf numFmtId="4" fontId="1" fillId="0" borderId="0" xfId="0" applyNumberFormat="1" applyFont="1" applyBorder="1"/>
    <xf numFmtId="0" fontId="1" fillId="4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1" fillId="2" borderId="0" xfId="4" applyNumberFormat="1" applyFont="1" applyFill="1" applyBorder="1" applyAlignment="1">
      <alignment horizontal="right"/>
    </xf>
    <xf numFmtId="4" fontId="1" fillId="2" borderId="0" xfId="4" applyNumberFormat="1" applyFont="1" applyFill="1" applyBorder="1" applyAlignment="1">
      <alignment horizontal="right"/>
    </xf>
    <xf numFmtId="2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</xf>
    <xf numFmtId="4" fontId="1" fillId="2" borderId="0" xfId="8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center" vertical="top"/>
      <protection locked="0"/>
    </xf>
    <xf numFmtId="4" fontId="6" fillId="2" borderId="0" xfId="0" applyNumberFormat="1" applyFont="1" applyFill="1" applyBorder="1"/>
    <xf numFmtId="0" fontId="6" fillId="2" borderId="0" xfId="0" applyFont="1" applyFill="1" applyBorder="1"/>
    <xf numFmtId="4" fontId="1" fillId="0" borderId="0" xfId="4" applyNumberFormat="1" applyFont="1" applyBorder="1" applyAlignment="1" applyProtection="1">
      <alignment horizontal="right" vertical="top"/>
      <protection locked="0"/>
    </xf>
    <xf numFmtId="0" fontId="6" fillId="2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right"/>
      <protection locked="0"/>
    </xf>
    <xf numFmtId="0" fontId="6" fillId="0" borderId="0" xfId="2" applyFont="1" applyFill="1" applyBorder="1" applyAlignment="1" applyProtection="1">
      <alignment horizontal="right" wrapText="1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0" fontId="6" fillId="0" borderId="0" xfId="0" applyFont="1" applyFill="1" applyBorder="1"/>
    <xf numFmtId="0" fontId="9" fillId="0" borderId="1" xfId="0" applyFont="1" applyFill="1" applyBorder="1" applyAlignment="1">
      <alignment horizontal="lef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166" fontId="10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" fillId="0" borderId="0" xfId="0" applyFont="1" applyFill="1" applyBorder="1" applyAlignment="1" applyProtection="1">
      <alignment horizontal="right"/>
    </xf>
    <xf numFmtId="0" fontId="1" fillId="0" borderId="0" xfId="1" applyFont="1" applyFill="1" applyAlignment="1" applyProtection="1">
      <alignment horizontal="right" vertical="top"/>
    </xf>
    <xf numFmtId="2" fontId="9" fillId="0" borderId="0" xfId="0" applyNumberFormat="1" applyFont="1" applyBorder="1" applyAlignment="1">
      <alignment horizontal="center" vertical="center"/>
    </xf>
    <xf numFmtId="4" fontId="6" fillId="0" borderId="0" xfId="4" applyNumberFormat="1" applyFont="1" applyBorder="1" applyAlignment="1" applyProtection="1">
      <alignment horizontal="right"/>
    </xf>
    <xf numFmtId="0" fontId="7" fillId="0" borderId="0" xfId="0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2" fillId="8" borderId="9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/>
    </xf>
    <xf numFmtId="0" fontId="33" fillId="0" borderId="3" xfId="0" applyFont="1" applyFill="1" applyBorder="1" applyAlignment="1">
      <alignment horizontal="center" vertical="top"/>
    </xf>
    <xf numFmtId="0" fontId="7" fillId="0" borderId="3" xfId="0" applyFont="1" applyBorder="1"/>
    <xf numFmtId="4" fontId="10" fillId="0" borderId="0" xfId="0" applyNumberFormat="1" applyFont="1" applyFill="1" applyBorder="1" applyAlignment="1">
      <alignment horizontal="right"/>
    </xf>
    <xf numFmtId="0" fontId="1" fillId="0" borderId="3" xfId="0" applyFont="1" applyFill="1" applyBorder="1"/>
    <xf numFmtId="0" fontId="1" fillId="0" borderId="3" xfId="0" applyFont="1" applyBorder="1"/>
    <xf numFmtId="4" fontId="17" fillId="0" borderId="0" xfId="0" applyNumberFormat="1" applyFont="1" applyFill="1" applyBorder="1" applyAlignment="1">
      <alignment horizontal="right" vertical="center"/>
    </xf>
    <xf numFmtId="4" fontId="54" fillId="0" borderId="20" xfId="0" applyNumberFormat="1" applyFont="1" applyFill="1" applyBorder="1" applyAlignment="1">
      <alignment horizontal="center" vertical="center"/>
    </xf>
    <xf numFmtId="0" fontId="1" fillId="0" borderId="19" xfId="0" applyFont="1" applyFill="1" applyBorder="1"/>
    <xf numFmtId="0" fontId="58" fillId="0" borderId="0" xfId="0" applyFont="1" applyFill="1" applyBorder="1" applyAlignment="1">
      <alignment horizontal="center"/>
    </xf>
    <xf numFmtId="0" fontId="62" fillId="0" borderId="3" xfId="0" applyFont="1" applyBorder="1"/>
    <xf numFmtId="4" fontId="62" fillId="0" borderId="3" xfId="0" applyNumberFormat="1" applyFont="1" applyBorder="1" applyAlignment="1">
      <alignment horizontal="center"/>
    </xf>
    <xf numFmtId="0" fontId="1" fillId="0" borderId="19" xfId="0" applyFont="1" applyBorder="1" applyAlignment="1">
      <alignment horizontal="right"/>
    </xf>
    <xf numFmtId="0" fontId="6" fillId="0" borderId="19" xfId="0" applyFont="1" applyFill="1" applyBorder="1"/>
    <xf numFmtId="0" fontId="6" fillId="0" borderId="3" xfId="0" applyFont="1" applyFill="1" applyBorder="1"/>
    <xf numFmtId="4" fontId="6" fillId="6" borderId="21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3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right" vertical="center"/>
    </xf>
    <xf numFmtId="4" fontId="60" fillId="0" borderId="19" xfId="0" applyNumberFormat="1" applyFont="1" applyFill="1" applyBorder="1" applyAlignment="1">
      <alignment horizontal="center" vertical="center"/>
    </xf>
    <xf numFmtId="4" fontId="63" fillId="0" borderId="0" xfId="0" applyNumberFormat="1" applyFont="1" applyBorder="1" applyAlignment="1">
      <alignment horizontal="center" vertical="center"/>
    </xf>
    <xf numFmtId="2" fontId="63" fillId="0" borderId="0" xfId="0" applyNumberFormat="1" applyFont="1" applyBorder="1" applyAlignment="1">
      <alignment horizontal="center" vertical="center"/>
    </xf>
    <xf numFmtId="49" fontId="63" fillId="0" borderId="0" xfId="0" applyNumberFormat="1" applyFont="1" applyBorder="1" applyAlignment="1">
      <alignment horizontal="center" vertical="center"/>
    </xf>
    <xf numFmtId="4" fontId="12" fillId="7" borderId="6" xfId="0" applyNumberFormat="1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right"/>
    </xf>
    <xf numFmtId="0" fontId="1" fillId="0" borderId="7" xfId="0" applyNumberFormat="1" applyFont="1" applyBorder="1" applyAlignment="1" applyProtection="1">
      <alignment horizontal="center" wrapText="1"/>
      <protection locked="0"/>
    </xf>
    <xf numFmtId="0" fontId="1" fillId="0" borderId="7" xfId="0" applyFont="1" applyBorder="1" applyAlignment="1" applyProtection="1">
      <alignment horizontal="right"/>
      <protection locked="0"/>
    </xf>
    <xf numFmtId="2" fontId="1" fillId="0" borderId="7" xfId="4" applyNumberFormat="1" applyFont="1" applyBorder="1" applyAlignment="1" applyProtection="1">
      <alignment horizontal="right"/>
      <protection locked="0"/>
    </xf>
    <xf numFmtId="4" fontId="1" fillId="0" borderId="7" xfId="4" applyNumberFormat="1" applyFont="1" applyBorder="1" applyAlignment="1" applyProtection="1">
      <alignment horizontal="right"/>
      <protection locked="0"/>
    </xf>
    <xf numFmtId="0" fontId="1" fillId="0" borderId="0" xfId="1" applyNumberFormat="1" applyFont="1" applyFill="1" applyBorder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7" xfId="0" applyFont="1" applyBorder="1" applyProtection="1">
      <protection locked="0"/>
    </xf>
    <xf numFmtId="0" fontId="1" fillId="0" borderId="7" xfId="4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right"/>
    </xf>
    <xf numFmtId="2" fontId="6" fillId="0" borderId="7" xfId="0" applyNumberFormat="1" applyFont="1" applyBorder="1" applyAlignment="1">
      <alignment horizontal="right" wrapText="1"/>
    </xf>
    <xf numFmtId="4" fontId="6" fillId="0" borderId="7" xfId="4" applyNumberFormat="1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59" fillId="0" borderId="3" xfId="0" applyNumberFormat="1" applyFont="1" applyBorder="1" applyAlignment="1">
      <alignment horizontal="center" vertical="center"/>
    </xf>
    <xf numFmtId="4" fontId="6" fillId="0" borderId="7" xfId="2" applyNumberFormat="1" applyFont="1" applyFill="1" applyBorder="1" applyAlignment="1" applyProtection="1">
      <alignment horizontal="right" wrapText="1"/>
    </xf>
    <xf numFmtId="2" fontId="3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/>
    </xf>
    <xf numFmtId="4" fontId="9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justify"/>
    </xf>
    <xf numFmtId="4" fontId="59" fillId="0" borderId="3" xfId="0" applyNumberFormat="1" applyFont="1" applyBorder="1" applyAlignment="1">
      <alignment horizontal="center" vertical="top"/>
    </xf>
    <xf numFmtId="0" fontId="31" fillId="0" borderId="3" xfId="0" applyFont="1" applyFill="1" applyBorder="1" applyAlignment="1">
      <alignment horizontal="center" vertical="top"/>
    </xf>
    <xf numFmtId="0" fontId="9" fillId="0" borderId="19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58" fillId="0" borderId="0" xfId="0" applyFont="1" applyBorder="1" applyAlignment="1">
      <alignment horizontal="center" vertical="center"/>
    </xf>
    <xf numFmtId="0" fontId="58" fillId="0" borderId="0" xfId="0" applyFont="1" applyBorder="1" applyAlignment="1">
      <alignment horizontal="center"/>
    </xf>
    <xf numFmtId="4" fontId="58" fillId="0" borderId="3" xfId="0" applyNumberFormat="1" applyFont="1" applyBorder="1" applyAlignment="1">
      <alignment horizontal="center" vertical="top"/>
    </xf>
    <xf numFmtId="4" fontId="6" fillId="8" borderId="21" xfId="0" applyNumberFormat="1" applyFont="1" applyFill="1" applyBorder="1" applyAlignment="1">
      <alignment horizontal="center"/>
    </xf>
    <xf numFmtId="4" fontId="6" fillId="6" borderId="6" xfId="0" applyNumberFormat="1" applyFont="1" applyFill="1" applyBorder="1" applyAlignment="1">
      <alignment horizontal="center"/>
    </xf>
    <xf numFmtId="4" fontId="6" fillId="8" borderId="6" xfId="0" applyNumberFormat="1" applyFont="1" applyFill="1" applyBorder="1" applyAlignment="1">
      <alignment horizontal="center"/>
    </xf>
    <xf numFmtId="0" fontId="60" fillId="0" borderId="3" xfId="0" applyFont="1" applyBorder="1" applyAlignment="1">
      <alignment horizontal="center"/>
    </xf>
    <xf numFmtId="4" fontId="6" fillId="8" borderId="6" xfId="0" applyNumberFormat="1" applyFont="1" applyFill="1" applyBorder="1" applyAlignment="1">
      <alignment horizontal="center" vertical="center"/>
    </xf>
    <xf numFmtId="4" fontId="6" fillId="6" borderId="24" xfId="0" applyNumberFormat="1" applyFont="1" applyFill="1" applyBorder="1" applyAlignment="1">
      <alignment horizontal="center" vertical="center"/>
    </xf>
    <xf numFmtId="2" fontId="57" fillId="0" borderId="2" xfId="0" applyNumberFormat="1" applyFont="1" applyBorder="1" applyAlignment="1">
      <alignment vertical="top"/>
    </xf>
    <xf numFmtId="49" fontId="1" fillId="0" borderId="0" xfId="0" applyNumberFormat="1" applyFont="1" applyFill="1" applyAlignment="1" applyProtection="1">
      <alignment horizontal="left" vertical="top" wrapText="1"/>
      <protection locked="0"/>
    </xf>
    <xf numFmtId="168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9" fontId="1" fillId="0" borderId="0" xfId="0" applyNumberFormat="1" applyFont="1" applyFill="1" applyBorder="1" applyAlignment="1" applyProtection="1">
      <alignment horizontal="left" vertical="top" wrapText="1"/>
      <protection locked="0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4" fontId="1" fillId="0" borderId="0" xfId="0" applyNumberFormat="1" applyFont="1" applyFill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left" wrapText="1"/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0" xfId="0" applyNumberFormat="1" applyFont="1" applyAlignment="1">
      <alignment vertical="center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4" fontId="6" fillId="0" borderId="7" xfId="4" applyNumberFormat="1" applyFont="1" applyBorder="1" applyAlignment="1" applyProtection="1">
      <alignment horizontal="right"/>
    </xf>
    <xf numFmtId="49" fontId="1" fillId="0" borderId="0" xfId="0" applyNumberFormat="1" applyFont="1" applyFill="1" applyAlignment="1" applyProtection="1">
      <alignment horizontal="center" vertical="top" wrapText="1"/>
      <protection locked="0"/>
    </xf>
    <xf numFmtId="0" fontId="9" fillId="0" borderId="0" xfId="0" applyFont="1" applyBorder="1" applyAlignment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4" fontId="62" fillId="0" borderId="3" xfId="0" applyNumberFormat="1" applyFont="1" applyFill="1" applyBorder="1" applyAlignment="1">
      <alignment horizontal="center"/>
    </xf>
    <xf numFmtId="168" fontId="6" fillId="0" borderId="0" xfId="0" applyNumberFormat="1" applyFont="1" applyFill="1" applyAlignment="1" applyProtection="1">
      <alignment vertical="center"/>
      <protection locked="0"/>
    </xf>
    <xf numFmtId="168" fontId="6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16" fontId="1" fillId="0" borderId="0" xfId="0" applyNumberFormat="1" applyFont="1" applyFill="1" applyBorder="1" applyAlignment="1" applyProtection="1">
      <alignment horizontal="center" vertical="top" wrapText="1"/>
      <protection locked="0"/>
    </xf>
    <xf numFmtId="168" fontId="1" fillId="0" borderId="0" xfId="0" applyNumberFormat="1" applyFont="1" applyFill="1" applyAlignment="1" applyProtection="1">
      <alignment vertical="center"/>
      <protection locked="0"/>
    </xf>
    <xf numFmtId="168" fontId="1" fillId="0" borderId="0" xfId="0" applyNumberFormat="1" applyFont="1" applyFill="1" applyAlignment="1">
      <alignment vertical="center"/>
    </xf>
    <xf numFmtId="4" fontId="1" fillId="0" borderId="3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3" xfId="2" applyNumberFormat="1" applyFont="1" applyFill="1" applyBorder="1" applyAlignment="1" applyProtection="1">
      <alignment horizontal="center" wrapText="1"/>
    </xf>
    <xf numFmtId="4" fontId="1" fillId="0" borderId="3" xfId="2" applyNumberFormat="1" applyFont="1" applyBorder="1" applyAlignment="1" applyProtection="1">
      <alignment horizontal="center" wrapText="1"/>
    </xf>
    <xf numFmtId="4" fontId="1" fillId="8" borderId="6" xfId="4" applyNumberFormat="1" applyFont="1" applyFill="1" applyBorder="1" applyAlignment="1" applyProtection="1">
      <alignment horizontal="center"/>
    </xf>
    <xf numFmtId="4" fontId="1" fillId="8" borderId="6" xfId="2" applyNumberFormat="1" applyFont="1" applyFill="1" applyBorder="1" applyAlignment="1" applyProtection="1">
      <alignment horizontal="center" wrapText="1"/>
    </xf>
    <xf numFmtId="4" fontId="1" fillId="8" borderId="6" xfId="4" applyNumberFormat="1" applyFont="1" applyFill="1" applyBorder="1" applyAlignment="1">
      <alignment horizontal="center"/>
    </xf>
    <xf numFmtId="4" fontId="1" fillId="0" borderId="0" xfId="2" applyNumberFormat="1" applyFont="1" applyBorder="1" applyAlignment="1" applyProtection="1">
      <alignment horizontal="center" wrapText="1"/>
    </xf>
    <xf numFmtId="4" fontId="60" fillId="0" borderId="3" xfId="0" applyNumberFormat="1" applyFont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4" fontId="9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6" fillId="0" borderId="0" xfId="2" applyNumberFormat="1" applyFont="1" applyBorder="1" applyAlignment="1" applyProtection="1">
      <alignment horizontal="right" wrapText="1"/>
    </xf>
    <xf numFmtId="0" fontId="1" fillId="0" borderId="0" xfId="0" applyFont="1" applyFill="1" applyAlignment="1" applyProtection="1">
      <alignment horizontal="right"/>
      <protection locked="0"/>
    </xf>
    <xf numFmtId="168" fontId="1" fillId="0" borderId="0" xfId="0" applyNumberFormat="1" applyFont="1" applyFill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2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8" fontId="23" fillId="0" borderId="0" xfId="0" applyNumberFormat="1" applyFont="1" applyFill="1" applyAlignment="1" applyProtection="1">
      <alignment vertical="center"/>
      <protection locked="0"/>
    </xf>
    <xf numFmtId="168" fontId="23" fillId="0" borderId="0" xfId="0" applyNumberFormat="1" applyFont="1" applyFill="1" applyAlignment="1">
      <alignment vertical="center"/>
    </xf>
    <xf numFmtId="0" fontId="6" fillId="0" borderId="0" xfId="0" applyNumberFormat="1" applyFont="1" applyBorder="1" applyAlignment="1">
      <alignment horizontal="left" vertical="top"/>
    </xf>
    <xf numFmtId="0" fontId="6" fillId="0" borderId="0" xfId="4" applyNumberFormat="1" applyFont="1" applyBorder="1" applyAlignment="1" applyProtection="1">
      <alignment horizontal="left" vertical="top"/>
    </xf>
    <xf numFmtId="4" fontId="68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center"/>
      <protection locked="0"/>
    </xf>
    <xf numFmtId="4" fontId="62" fillId="0" borderId="3" xfId="0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Fill="1" applyBorder="1" applyAlignment="1" applyProtection="1">
      <alignment horizontal="center"/>
      <protection locked="0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62" fillId="0" borderId="3" xfId="0" applyNumberFormat="1" applyFont="1" applyFill="1" applyBorder="1" applyAlignment="1" applyProtection="1">
      <alignment horizontal="center"/>
      <protection locked="0"/>
    </xf>
    <xf numFmtId="4" fontId="1" fillId="0" borderId="3" xfId="4" applyNumberFormat="1" applyFont="1" applyFill="1" applyBorder="1" applyAlignment="1">
      <alignment horizontal="center"/>
    </xf>
    <xf numFmtId="4" fontId="1" fillId="0" borderId="0" xfId="4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justify"/>
    </xf>
    <xf numFmtId="0" fontId="1" fillId="0" borderId="2" xfId="0" applyFont="1" applyFill="1" applyBorder="1" applyAlignment="1">
      <alignment horizontal="right"/>
    </xf>
    <xf numFmtId="2" fontId="1" fillId="0" borderId="2" xfId="4" applyNumberFormat="1" applyFont="1" applyFill="1" applyBorder="1" applyAlignment="1">
      <alignment horizontal="right"/>
    </xf>
    <xf numFmtId="4" fontId="6" fillId="0" borderId="2" xfId="4" applyNumberFormat="1" applyFont="1" applyFill="1" applyBorder="1" applyAlignment="1" applyProtection="1">
      <alignment horizontal="right"/>
      <protection locked="0"/>
    </xf>
    <xf numFmtId="4" fontId="1" fillId="6" borderId="2" xfId="4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right" vertical="center"/>
    </xf>
    <xf numFmtId="0" fontId="32" fillId="0" borderId="0" xfId="0" applyFont="1" applyFill="1" applyBorder="1" applyAlignment="1">
      <alignment horizontal="center" vertical="top"/>
    </xf>
    <xf numFmtId="4" fontId="7" fillId="0" borderId="0" xfId="0" applyNumberFormat="1" applyFont="1"/>
    <xf numFmtId="0" fontId="1" fillId="0" borderId="0" xfId="59" applyFont="1"/>
    <xf numFmtId="0" fontId="6" fillId="0" borderId="0" xfId="0" applyFont="1" applyFill="1" applyBorder="1" applyAlignment="1">
      <alignment horizontal="center" vertical="center"/>
    </xf>
    <xf numFmtId="0" fontId="60" fillId="0" borderId="3" xfId="0" applyFont="1" applyFill="1" applyBorder="1" applyAlignment="1">
      <alignment horizontal="center"/>
    </xf>
    <xf numFmtId="4" fontId="7" fillId="0" borderId="3" xfId="0" applyNumberFormat="1" applyFont="1" applyBorder="1"/>
    <xf numFmtId="0" fontId="1" fillId="0" borderId="3" xfId="59" applyFont="1" applyBorder="1"/>
    <xf numFmtId="4" fontId="6" fillId="7" borderId="7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58" fillId="0" borderId="2" xfId="0" applyFont="1" applyBorder="1" applyAlignment="1">
      <alignment horizontal="center"/>
    </xf>
    <xf numFmtId="0" fontId="56" fillId="0" borderId="0" xfId="0" applyFont="1" applyFill="1" applyBorder="1" applyAlignment="1">
      <alignment horizontal="center"/>
    </xf>
    <xf numFmtId="0" fontId="58" fillId="0" borderId="0" xfId="0" applyFont="1" applyFill="1" applyBorder="1" applyAlignment="1">
      <alignment horizontal="center" vertical="top"/>
    </xf>
    <xf numFmtId="4" fontId="6" fillId="7" borderId="2" xfId="0" applyNumberFormat="1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center" vertical="center"/>
    </xf>
    <xf numFmtId="4" fontId="6" fillId="7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27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4" fontId="27" fillId="0" borderId="0" xfId="0" applyNumberFormat="1" applyFont="1" applyBorder="1" applyAlignment="1">
      <alignment horizontal="right"/>
    </xf>
    <xf numFmtId="4" fontId="60" fillId="0" borderId="19" xfId="0" applyNumberFormat="1" applyFont="1" applyBorder="1" applyAlignment="1">
      <alignment horizontal="center" vertical="center"/>
    </xf>
    <xf numFmtId="4" fontId="12" fillId="6" borderId="2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33" fillId="0" borderId="5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4" fontId="62" fillId="0" borderId="5" xfId="0" applyNumberFormat="1" applyFont="1" applyBorder="1" applyAlignment="1">
      <alignment horizontal="center" vertical="center"/>
    </xf>
    <xf numFmtId="4" fontId="62" fillId="0" borderId="5" xfId="0" applyNumberFormat="1" applyFont="1" applyFill="1" applyBorder="1" applyAlignment="1">
      <alignment horizontal="center" vertical="center"/>
    </xf>
    <xf numFmtId="4" fontId="55" fillId="0" borderId="2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27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left" vertical="top" wrapText="1"/>
    </xf>
    <xf numFmtId="1" fontId="27" fillId="0" borderId="0" xfId="0" applyNumberFormat="1" applyFont="1" applyBorder="1" applyAlignment="1">
      <alignment horizontal="center" vertical="top"/>
    </xf>
    <xf numFmtId="0" fontId="27" fillId="0" borderId="0" xfId="0" applyFont="1" applyBorder="1"/>
    <xf numFmtId="0" fontId="32" fillId="0" borderId="21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4" fontId="61" fillId="0" borderId="3" xfId="0" applyNumberFormat="1" applyFont="1" applyBorder="1" applyAlignment="1">
      <alignment horizontal="center" vertical="center"/>
    </xf>
    <xf numFmtId="4" fontId="56" fillId="0" borderId="21" xfId="0" applyNumberFormat="1" applyFont="1" applyFill="1" applyBorder="1" applyAlignment="1">
      <alignment horizontal="center" vertical="center"/>
    </xf>
    <xf numFmtId="4" fontId="61" fillId="0" borderId="22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right"/>
    </xf>
    <xf numFmtId="4" fontId="7" fillId="0" borderId="0" xfId="0" applyNumberFormat="1" applyFont="1" applyBorder="1"/>
    <xf numFmtId="2" fontId="7" fillId="0" borderId="0" xfId="0" applyNumberFormat="1" applyFont="1" applyBorder="1" applyAlignment="1">
      <alignment horizontal="center"/>
    </xf>
    <xf numFmtId="4" fontId="23" fillId="2" borderId="0" xfId="0" applyNumberFormat="1" applyFont="1" applyFill="1" applyBorder="1"/>
    <xf numFmtId="2" fontId="7" fillId="0" borderId="0" xfId="0" applyNumberFormat="1" applyFont="1" applyFill="1" applyBorder="1" applyAlignment="1" applyProtection="1">
      <alignment horizontal="center" wrapText="1"/>
      <protection hidden="1"/>
    </xf>
    <xf numFmtId="2" fontId="23" fillId="2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7" fillId="0" borderId="0" xfId="0" applyFont="1" applyAlignment="1">
      <alignment horizontal="center" vertical="top"/>
    </xf>
    <xf numFmtId="0" fontId="6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0" xfId="0" applyNumberFormat="1" applyFont="1" applyFill="1" applyAlignment="1"/>
    <xf numFmtId="4" fontId="1" fillId="2" borderId="0" xfId="0" applyNumberFormat="1" applyFont="1" applyFill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NumberFormat="1" applyFont="1" applyAlignment="1"/>
    <xf numFmtId="0" fontId="1" fillId="0" borderId="0" xfId="0" applyFont="1" applyAlignment="1">
      <alignment horizontal="left" vertical="top" wrapText="1"/>
    </xf>
    <xf numFmtId="0" fontId="1" fillId="0" borderId="7" xfId="0" applyFont="1" applyFill="1" applyBorder="1" applyAlignment="1">
      <alignment horizontal="right"/>
    </xf>
    <xf numFmtId="0" fontId="1" fillId="2" borderId="0" xfId="0" applyFont="1" applyFill="1" applyAlignment="1"/>
    <xf numFmtId="0" fontId="6" fillId="0" borderId="0" xfId="0" applyFont="1" applyFill="1" applyAlignment="1">
      <alignment vertical="top" wrapText="1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/>
    <xf numFmtId="0" fontId="6" fillId="2" borderId="0" xfId="0" applyFont="1" applyFill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7" xfId="0" applyFont="1" applyFill="1" applyBorder="1" applyAlignment="1">
      <alignment horizontal="center"/>
    </xf>
    <xf numFmtId="0" fontId="1" fillId="0" borderId="0" xfId="0" applyFont="1" applyBorder="1" applyAlignment="1"/>
    <xf numFmtId="0" fontId="27" fillId="0" borderId="3" xfId="0" applyFont="1" applyFill="1" applyBorder="1" applyAlignment="1">
      <alignment horizontal="center"/>
    </xf>
    <xf numFmtId="0" fontId="27" fillId="2" borderId="0" xfId="0" applyFont="1" applyFill="1" applyAlignment="1">
      <alignment horizontal="center"/>
    </xf>
    <xf numFmtId="0" fontId="27" fillId="0" borderId="0" xfId="0" applyFont="1"/>
    <xf numFmtId="167" fontId="27" fillId="0" borderId="0" xfId="0" applyNumberFormat="1" applyFont="1" applyAlignment="1">
      <alignment horizontal="center" vertical="top"/>
    </xf>
    <xf numFmtId="167" fontId="27" fillId="0" borderId="0" xfId="0" applyNumberFormat="1" applyFont="1" applyAlignment="1">
      <alignment horizontal="right" vertical="top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167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4" fontId="6" fillId="0" borderId="7" xfId="0" applyNumberFormat="1" applyFont="1" applyFill="1" applyBorder="1"/>
    <xf numFmtId="0" fontId="1" fillId="0" borderId="0" xfId="0" applyFont="1" applyFill="1" applyBorder="1" applyAlignment="1" applyProtection="1">
      <alignment horizontal="center" wrapText="1"/>
      <protection hidden="1"/>
    </xf>
    <xf numFmtId="0" fontId="27" fillId="0" borderId="0" xfId="0" applyFont="1" applyAlignment="1">
      <alignment horizontal="center" vertical="top"/>
    </xf>
    <xf numFmtId="0" fontId="27" fillId="0" borderId="0" xfId="0" applyFont="1" applyAlignment="1">
      <alignment horizontal="right" vertical="top"/>
    </xf>
    <xf numFmtId="0" fontId="27" fillId="0" borderId="0" xfId="0" applyFont="1" applyAlignment="1">
      <alignment vertical="top"/>
    </xf>
    <xf numFmtId="4" fontId="27" fillId="0" borderId="0" xfId="0" applyNumberFormat="1" applyFont="1"/>
    <xf numFmtId="0" fontId="27" fillId="0" borderId="7" xfId="0" applyFont="1" applyFill="1" applyBorder="1" applyAlignment="1">
      <alignment horizontal="center" vertical="top"/>
    </xf>
    <xf numFmtId="0" fontId="27" fillId="0" borderId="7" xfId="0" applyFont="1" applyFill="1" applyBorder="1" applyAlignment="1">
      <alignment horizontal="right" vertical="top"/>
    </xf>
    <xf numFmtId="0" fontId="17" fillId="0" borderId="7" xfId="0" applyFont="1" applyFill="1" applyBorder="1" applyAlignment="1">
      <alignment vertical="top" wrapText="1"/>
    </xf>
    <xf numFmtId="0" fontId="27" fillId="0" borderId="7" xfId="0" applyFont="1" applyFill="1" applyBorder="1" applyAlignment="1">
      <alignment horizontal="center"/>
    </xf>
    <xf numFmtId="0" fontId="27" fillId="0" borderId="7" xfId="0" applyFont="1" applyFill="1" applyBorder="1" applyAlignment="1">
      <alignment horizontal="right"/>
    </xf>
    <xf numFmtId="4" fontId="17" fillId="0" borderId="7" xfId="0" applyNumberFormat="1" applyFont="1" applyFill="1" applyBorder="1"/>
    <xf numFmtId="2" fontId="1" fillId="0" borderId="0" xfId="4" applyNumberFormat="1" applyFont="1" applyBorder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right"/>
    </xf>
    <xf numFmtId="0" fontId="27" fillId="0" borderId="0" xfId="0" applyNumberFormat="1" applyFont="1" applyBorder="1" applyAlignment="1">
      <alignment horizontal="center" wrapText="1"/>
    </xf>
    <xf numFmtId="0" fontId="27" fillId="0" borderId="0" xfId="0" applyFont="1" applyBorder="1" applyAlignment="1">
      <alignment horizontal="center"/>
    </xf>
    <xf numFmtId="2" fontId="27" fillId="0" borderId="0" xfId="4" applyNumberFormat="1" applyFont="1" applyBorder="1" applyAlignment="1">
      <alignment horizontal="center"/>
    </xf>
    <xf numFmtId="2" fontId="27" fillId="0" borderId="0" xfId="4" applyNumberFormat="1" applyFont="1" applyBorder="1" applyAlignment="1">
      <alignment horizontal="right"/>
    </xf>
    <xf numFmtId="0" fontId="17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right" vertical="top"/>
    </xf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center" vertical="top" wrapText="1"/>
    </xf>
    <xf numFmtId="0" fontId="27" fillId="2" borderId="0" xfId="0" applyNumberFormat="1" applyFont="1" applyFill="1" applyAlignment="1"/>
    <xf numFmtId="4" fontId="27" fillId="2" borderId="0" xfId="0" applyNumberFormat="1" applyFont="1" applyFill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 wrapText="1"/>
    </xf>
    <xf numFmtId="0" fontId="27" fillId="0" borderId="0" xfId="0" applyNumberFormat="1" applyFont="1" applyAlignment="1"/>
    <xf numFmtId="0" fontId="27" fillId="0" borderId="0" xfId="0" applyFont="1" applyAlignment="1">
      <alignment horizontal="center" vertical="top" wrapText="1"/>
    </xf>
    <xf numFmtId="4" fontId="27" fillId="0" borderId="0" xfId="0" applyNumberFormat="1" applyFont="1" applyAlignment="1">
      <alignment horizontal="right"/>
    </xf>
    <xf numFmtId="49" fontId="27" fillId="0" borderId="0" xfId="0" applyNumberFormat="1" applyFont="1" applyAlignment="1">
      <alignment horizontal="center" vertical="top" wrapText="1"/>
    </xf>
    <xf numFmtId="0" fontId="27" fillId="0" borderId="0" xfId="0" applyNumberFormat="1" applyFont="1" applyAlignment="1">
      <alignment horizontal="right"/>
    </xf>
    <xf numFmtId="0" fontId="27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wrapText="1"/>
    </xf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71" fillId="0" borderId="3" xfId="0" applyFont="1" applyBorder="1" applyAlignment="1">
      <alignment horizontal="center"/>
    </xf>
    <xf numFmtId="0" fontId="56" fillId="0" borderId="0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/>
    </xf>
    <xf numFmtId="0" fontId="26" fillId="0" borderId="3" xfId="0" applyFont="1" applyFill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0" fontId="1" fillId="0" borderId="0" xfId="9" applyFont="1" applyAlignment="1">
      <alignment horizontal="center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 wrapText="1"/>
    </xf>
    <xf numFmtId="0" fontId="56" fillId="0" borderId="0" xfId="0" applyFont="1" applyBorder="1" applyAlignment="1">
      <alignment horizontal="center"/>
    </xf>
    <xf numFmtId="0" fontId="56" fillId="0" borderId="0" xfId="0" applyFont="1" applyFill="1" applyBorder="1" applyAlignment="1">
      <alignment horizontal="center" vertical="top"/>
    </xf>
    <xf numFmtId="4" fontId="54" fillId="0" borderId="3" xfId="0" applyNumberFormat="1" applyFont="1" applyBorder="1" applyAlignment="1">
      <alignment horizontal="center" vertical="top"/>
    </xf>
    <xf numFmtId="4" fontId="56" fillId="0" borderId="0" xfId="0" applyNumberFormat="1" applyFont="1" applyBorder="1" applyAlignment="1">
      <alignment horizontal="center" vertical="top"/>
    </xf>
    <xf numFmtId="4" fontId="55" fillId="0" borderId="3" xfId="0" applyNumberFormat="1" applyFont="1" applyBorder="1" applyAlignment="1">
      <alignment horizontal="center" vertical="top"/>
    </xf>
    <xf numFmtId="49" fontId="7" fillId="2" borderId="0" xfId="0" applyNumberFormat="1" applyFont="1" applyFill="1" applyBorder="1" applyAlignment="1">
      <alignment horizontal="center" vertical="center"/>
    </xf>
    <xf numFmtId="4" fontId="1" fillId="6" borderId="3" xfId="0" applyNumberFormat="1" applyFont="1" applyFill="1" applyBorder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1" fillId="8" borderId="3" xfId="0" applyNumberFormat="1" applyFont="1" applyFill="1" applyBorder="1" applyAlignment="1">
      <alignment horizontal="center" vertical="center" wrapText="1"/>
    </xf>
    <xf numFmtId="0" fontId="71" fillId="0" borderId="3" xfId="0" applyFont="1" applyFill="1" applyBorder="1" applyAlignment="1">
      <alignment horizontal="center"/>
    </xf>
    <xf numFmtId="4" fontId="71" fillId="0" borderId="3" xfId="0" applyNumberFormat="1" applyFont="1" applyBorder="1" applyAlignment="1">
      <alignment horizontal="center"/>
    </xf>
    <xf numFmtId="0" fontId="1" fillId="0" borderId="0" xfId="0" applyFont="1" applyFill="1" applyAlignment="1"/>
    <xf numFmtId="0" fontId="1" fillId="2" borderId="0" xfId="0" applyFont="1" applyFill="1" applyAlignment="1">
      <alignment horizontal="right" wrapText="1"/>
    </xf>
    <xf numFmtId="0" fontId="72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vertical="top"/>
    </xf>
    <xf numFmtId="0" fontId="1" fillId="0" borderId="0" xfId="0" applyFont="1" applyFill="1" applyBorder="1" applyAlignment="1">
      <alignment horizontal="right" vertical="top"/>
    </xf>
    <xf numFmtId="2" fontId="1" fillId="0" borderId="0" xfId="4" applyNumberFormat="1" applyFont="1" applyFill="1" applyBorder="1" applyAlignment="1">
      <alignment horizontal="right"/>
    </xf>
    <xf numFmtId="0" fontId="6" fillId="2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center" vertical="top" wrapText="1"/>
    </xf>
    <xf numFmtId="4" fontId="1" fillId="0" borderId="0" xfId="52" applyNumberFormat="1" applyFont="1" applyFill="1" applyBorder="1" applyAlignment="1" applyProtection="1">
      <alignment horizontal="center" vertical="center" wrapText="1"/>
    </xf>
    <xf numFmtId="0" fontId="6" fillId="0" borderId="0" xfId="57" applyFont="1" applyBorder="1" applyAlignment="1">
      <alignment horizontal="left" vertical="top" wrapText="1"/>
    </xf>
    <xf numFmtId="0" fontId="6" fillId="0" borderId="0" xfId="57" applyFont="1" applyBorder="1" applyAlignment="1">
      <alignment horizontal="center" vertical="top" wrapText="1"/>
    </xf>
    <xf numFmtId="4" fontId="1" fillId="0" borderId="0" xfId="52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58" applyFont="1" applyBorder="1" applyAlignment="1">
      <alignment horizontal="left" vertical="top" wrapText="1"/>
    </xf>
    <xf numFmtId="1" fontId="1" fillId="0" borderId="0" xfId="58" applyNumberFormat="1" applyFont="1" applyBorder="1" applyAlignment="1">
      <alignment horizontal="right"/>
    </xf>
    <xf numFmtId="167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right" vertical="top"/>
    </xf>
    <xf numFmtId="0" fontId="57" fillId="0" borderId="1" xfId="0" applyFont="1" applyFill="1" applyBorder="1" applyAlignment="1">
      <alignment horizontal="center" vertical="center"/>
    </xf>
    <xf numFmtId="4" fontId="57" fillId="0" borderId="1" xfId="0" applyNumberFormat="1" applyFont="1" applyBorder="1" applyAlignment="1">
      <alignment horizontal="right" vertical="center"/>
    </xf>
    <xf numFmtId="4" fontId="73" fillId="0" borderId="1" xfId="0" applyNumberFormat="1" applyFont="1" applyFill="1" applyBorder="1" applyAlignment="1">
      <alignment horizontal="right" vertical="center"/>
    </xf>
    <xf numFmtId="0" fontId="57" fillId="0" borderId="0" xfId="0" applyFont="1" applyBorder="1" applyAlignment="1">
      <alignment horizontal="center" vertical="center"/>
    </xf>
    <xf numFmtId="0" fontId="57" fillId="0" borderId="0" xfId="0" applyFont="1" applyBorder="1" applyAlignment="1">
      <alignment horizontal="left" vertical="center"/>
    </xf>
    <xf numFmtId="0" fontId="57" fillId="0" borderId="0" xfId="0" applyFont="1" applyBorder="1" applyAlignment="1">
      <alignment vertical="center"/>
    </xf>
    <xf numFmtId="0" fontId="57" fillId="0" borderId="0" xfId="0" applyFont="1" applyBorder="1" applyAlignment="1">
      <alignment horizontal="center" vertical="top"/>
    </xf>
    <xf numFmtId="4" fontId="57" fillId="0" borderId="0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 vertical="center"/>
    </xf>
    <xf numFmtId="0" fontId="57" fillId="0" borderId="19" xfId="0" applyFont="1" applyFill="1" applyBorder="1" applyAlignment="1">
      <alignment horizontal="center"/>
    </xf>
    <xf numFmtId="0" fontId="57" fillId="0" borderId="0" xfId="0" applyFont="1" applyFill="1" applyBorder="1" applyAlignment="1">
      <alignment horizontal="center"/>
    </xf>
    <xf numFmtId="0" fontId="57" fillId="0" borderId="0" xfId="0" applyFont="1" applyBorder="1"/>
    <xf numFmtId="1" fontId="27" fillId="0" borderId="0" xfId="0" applyNumberFormat="1" applyFont="1" applyBorder="1" applyAlignment="1">
      <alignment horizontal="left" vertical="top"/>
    </xf>
    <xf numFmtId="4" fontId="27" fillId="0" borderId="0" xfId="0" applyNumberFormat="1" applyFont="1" applyBorder="1" applyAlignment="1">
      <alignment vertical="top"/>
    </xf>
    <xf numFmtId="0" fontId="27" fillId="0" borderId="19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vertical="center" wrapText="1"/>
    </xf>
    <xf numFmtId="4" fontId="27" fillId="0" borderId="0" xfId="0" applyNumberFormat="1" applyFont="1" applyBorder="1" applyAlignment="1">
      <alignment vertical="center"/>
    </xf>
    <xf numFmtId="0" fontId="27" fillId="0" borderId="3" xfId="0" applyFont="1" applyBorder="1" applyAlignment="1">
      <alignment horizontal="center"/>
    </xf>
    <xf numFmtId="1" fontId="27" fillId="2" borderId="0" xfId="0" applyNumberFormat="1" applyFont="1" applyFill="1" applyBorder="1" applyAlignment="1">
      <alignment horizontal="center" vertical="top"/>
    </xf>
    <xf numFmtId="0" fontId="17" fillId="2" borderId="0" xfId="0" applyFont="1" applyFill="1" applyBorder="1" applyAlignment="1">
      <alignment horizontal="justify" vertical="center"/>
    </xf>
    <xf numFmtId="49" fontId="27" fillId="2" borderId="0" xfId="0" applyNumberFormat="1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/>
    </xf>
    <xf numFmtId="4" fontId="27" fillId="2" borderId="0" xfId="0" applyNumberFormat="1" applyFont="1" applyFill="1" applyBorder="1" applyAlignment="1">
      <alignment horizontal="right"/>
    </xf>
    <xf numFmtId="4" fontId="27" fillId="2" borderId="0" xfId="0" applyNumberFormat="1" applyFont="1" applyFill="1" applyBorder="1" applyAlignment="1">
      <alignment vertical="center"/>
    </xf>
    <xf numFmtId="0" fontId="27" fillId="4" borderId="0" xfId="0" applyFont="1" applyFill="1" applyBorder="1"/>
    <xf numFmtId="0" fontId="30" fillId="0" borderId="3" xfId="0" applyFont="1" applyFill="1" applyBorder="1" applyAlignment="1">
      <alignment horizontal="center"/>
    </xf>
    <xf numFmtId="0" fontId="30" fillId="0" borderId="0" xfId="0" applyFont="1"/>
    <xf numFmtId="4" fontId="67" fillId="0" borderId="3" xfId="0" applyNumberFormat="1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" xfId="0" applyFont="1" applyBorder="1" applyAlignment="1">
      <alignment horizontal="center"/>
    </xf>
    <xf numFmtId="4" fontId="17" fillId="6" borderId="6" xfId="0" applyNumberFormat="1" applyFont="1" applyFill="1" applyBorder="1" applyAlignment="1">
      <alignment horizontal="center"/>
    </xf>
    <xf numFmtId="4" fontId="17" fillId="7" borderId="7" xfId="0" applyNumberFormat="1" applyFont="1" applyFill="1" applyBorder="1" applyAlignment="1">
      <alignment horizontal="center"/>
    </xf>
    <xf numFmtId="4" fontId="17" fillId="8" borderId="6" xfId="0" applyNumberFormat="1" applyFont="1" applyFill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Fill="1" applyBorder="1" applyAlignment="1" applyProtection="1">
      <alignment horizontal="center" vertical="top"/>
      <protection hidden="1"/>
    </xf>
    <xf numFmtId="0" fontId="27" fillId="0" borderId="0" xfId="0" applyFont="1" applyFill="1" applyBorder="1" applyAlignment="1" applyProtection="1">
      <alignment horizontal="center" wrapText="1"/>
      <protection hidden="1"/>
    </xf>
    <xf numFmtId="2" fontId="27" fillId="0" borderId="0" xfId="0" applyNumberFormat="1" applyFont="1" applyFill="1" applyBorder="1" applyAlignment="1" applyProtection="1">
      <alignment horizontal="center" wrapText="1"/>
      <protection hidden="1"/>
    </xf>
    <xf numFmtId="0" fontId="27" fillId="0" borderId="3" xfId="0" applyFont="1" applyFill="1" applyBorder="1" applyAlignment="1">
      <alignment horizontal="center" vertical="top"/>
    </xf>
    <xf numFmtId="0" fontId="17" fillId="2" borderId="0" xfId="0" applyFont="1" applyFill="1" applyBorder="1" applyAlignment="1" applyProtection="1">
      <alignment horizontal="center" vertical="top"/>
      <protection locked="0"/>
    </xf>
    <xf numFmtId="0" fontId="17" fillId="2" borderId="0" xfId="0" applyFont="1" applyFill="1" applyBorder="1" applyAlignment="1">
      <alignment horizontal="left" vertical="center"/>
    </xf>
    <xf numFmtId="2" fontId="17" fillId="2" borderId="0" xfId="0" applyNumberFormat="1" applyFont="1" applyFill="1" applyBorder="1" applyAlignment="1">
      <alignment horizontal="center"/>
    </xf>
    <xf numFmtId="4" fontId="17" fillId="2" borderId="0" xfId="0" applyNumberFormat="1" applyFont="1" applyFill="1" applyBorder="1"/>
    <xf numFmtId="0" fontId="17" fillId="2" borderId="0" xfId="0" applyFont="1" applyFill="1" applyBorder="1"/>
    <xf numFmtId="0" fontId="17" fillId="0" borderId="0" xfId="0" applyFont="1" applyBorder="1"/>
    <xf numFmtId="0" fontId="27" fillId="0" borderId="0" xfId="0" applyFont="1" applyBorder="1" applyAlignment="1">
      <alignment vertical="top"/>
    </xf>
    <xf numFmtId="164" fontId="27" fillId="0" borderId="0" xfId="4" applyFont="1" applyBorder="1" applyAlignment="1" applyProtection="1">
      <alignment horizontal="center"/>
    </xf>
    <xf numFmtId="2" fontId="27" fillId="0" borderId="0" xfId="0" applyNumberFormat="1" applyFont="1" applyBorder="1" applyAlignment="1">
      <alignment horizontal="center"/>
    </xf>
    <xf numFmtId="4" fontId="27" fillId="0" borderId="0" xfId="0" applyNumberFormat="1" applyFont="1" applyBorder="1"/>
    <xf numFmtId="0" fontId="17" fillId="0" borderId="0" xfId="0" applyFont="1" applyFill="1" applyAlignment="1">
      <alignment vertical="top" wrapText="1"/>
    </xf>
    <xf numFmtId="4" fontId="17" fillId="0" borderId="0" xfId="0" applyNumberFormat="1" applyFont="1" applyAlignment="1">
      <alignment horizontal="right" vertical="top"/>
    </xf>
    <xf numFmtId="0" fontId="17" fillId="0" borderId="0" xfId="0" applyFont="1" applyBorder="1" applyAlignment="1"/>
    <xf numFmtId="4" fontId="17" fillId="0" borderId="0" xfId="0" applyNumberFormat="1" applyFont="1" applyBorder="1" applyAlignment="1">
      <alignment horizontal="right"/>
    </xf>
    <xf numFmtId="0" fontId="27" fillId="0" borderId="0" xfId="0" applyFont="1" applyAlignment="1"/>
    <xf numFmtId="0" fontId="27" fillId="0" borderId="19" xfId="0" applyFont="1" applyBorder="1" applyAlignment="1">
      <alignment horizontal="center"/>
    </xf>
    <xf numFmtId="1" fontId="27" fillId="0" borderId="3" xfId="0" applyNumberFormat="1" applyFont="1" applyBorder="1" applyAlignment="1">
      <alignment horizontal="center" vertical="top"/>
    </xf>
    <xf numFmtId="4" fontId="27" fillId="0" borderId="4" xfId="0" applyNumberFormat="1" applyFont="1" applyBorder="1" applyAlignment="1">
      <alignment horizontal="right"/>
    </xf>
    <xf numFmtId="4" fontId="27" fillId="6" borderId="3" xfId="0" applyNumberFormat="1" applyFont="1" applyFill="1" applyBorder="1" applyAlignment="1">
      <alignment horizontal="center" vertical="center" wrapText="1"/>
    </xf>
    <xf numFmtId="4" fontId="27" fillId="7" borderId="0" xfId="0" applyNumberFormat="1" applyFont="1" applyFill="1" applyBorder="1" applyAlignment="1">
      <alignment horizontal="center" vertical="center" wrapText="1"/>
    </xf>
    <xf numFmtId="4" fontId="27" fillId="8" borderId="3" xfId="0" applyNumberFormat="1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0" fontId="74" fillId="0" borderId="3" xfId="0" applyFont="1" applyFill="1" applyBorder="1" applyAlignment="1">
      <alignment horizontal="center" vertical="top"/>
    </xf>
    <xf numFmtId="0" fontId="75" fillId="0" borderId="0" xfId="0" applyFont="1" applyFill="1" applyBorder="1" applyAlignment="1">
      <alignment horizontal="center" vertical="top"/>
    </xf>
    <xf numFmtId="0" fontId="76" fillId="0" borderId="3" xfId="0" applyFont="1" applyFill="1" applyBorder="1" applyAlignment="1">
      <alignment horizontal="center" vertical="top"/>
    </xf>
    <xf numFmtId="4" fontId="54" fillId="0" borderId="19" xfId="0" applyNumberFormat="1" applyFont="1" applyBorder="1" applyAlignment="1">
      <alignment horizontal="center" vertical="top"/>
    </xf>
    <xf numFmtId="4" fontId="56" fillId="0" borderId="3" xfId="0" applyNumberFormat="1" applyFont="1" applyBorder="1" applyAlignment="1">
      <alignment horizontal="center" vertical="top"/>
    </xf>
    <xf numFmtId="4" fontId="54" fillId="0" borderId="23" xfId="0" applyNumberFormat="1" applyFont="1" applyBorder="1" applyAlignment="1">
      <alignment horizontal="center" vertical="top"/>
    </xf>
    <xf numFmtId="4" fontId="56" fillId="0" borderId="23" xfId="0" applyNumberFormat="1" applyFont="1" applyBorder="1" applyAlignment="1">
      <alignment horizontal="center" vertical="top"/>
    </xf>
    <xf numFmtId="4" fontId="55" fillId="0" borderId="23" xfId="0" applyNumberFormat="1" applyFont="1" applyBorder="1" applyAlignment="1">
      <alignment horizontal="center" vertical="top"/>
    </xf>
    <xf numFmtId="4" fontId="6" fillId="6" borderId="3" xfId="0" applyNumberFormat="1" applyFont="1" applyFill="1" applyBorder="1" applyAlignment="1">
      <alignment horizontal="center"/>
    </xf>
    <xf numFmtId="4" fontId="6" fillId="7" borderId="3" xfId="0" applyNumberFormat="1" applyFont="1" applyFill="1" applyBorder="1" applyAlignment="1">
      <alignment horizontal="center"/>
    </xf>
    <xf numFmtId="4" fontId="6" fillId="8" borderId="19" xfId="0" applyNumberFormat="1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quotePrefix="1" applyFont="1" applyFill="1" applyBorder="1" applyAlignment="1">
      <alignment horizontal="left" vertical="top"/>
    </xf>
    <xf numFmtId="0" fontId="1" fillId="0" borderId="0" xfId="59" applyFont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6" fillId="0" borderId="7" xfId="0" applyFont="1" applyBorder="1" applyAlignment="1">
      <alignment horizontal="right" vertical="top"/>
    </xf>
    <xf numFmtId="0" fontId="6" fillId="0" borderId="7" xfId="0" applyFont="1" applyBorder="1" applyAlignment="1">
      <alignment horizontal="justify" vertical="top"/>
    </xf>
    <xf numFmtId="0" fontId="6" fillId="0" borderId="7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right"/>
    </xf>
    <xf numFmtId="4" fontId="6" fillId="0" borderId="7" xfId="0" applyNumberFormat="1" applyFont="1" applyBorder="1"/>
    <xf numFmtId="4" fontId="9" fillId="0" borderId="1" xfId="0" applyNumberFormat="1" applyFont="1" applyBorder="1" applyAlignment="1">
      <alignment vertical="center"/>
    </xf>
    <xf numFmtId="4" fontId="9" fillId="0" borderId="0" xfId="0" applyNumberFormat="1" applyFont="1" applyBorder="1" applyAlignment="1"/>
    <xf numFmtId="4" fontId="1" fillId="0" borderId="0" xfId="0" applyNumberFormat="1" applyFont="1" applyBorder="1" applyAlignment="1"/>
    <xf numFmtId="4" fontId="1" fillId="2" borderId="0" xfId="0" applyNumberFormat="1" applyFont="1" applyFill="1" applyBorder="1" applyAlignment="1"/>
    <xf numFmtId="4" fontId="1" fillId="0" borderId="0" xfId="52" applyNumberFormat="1" applyFont="1" applyFill="1" applyBorder="1" applyAlignment="1" applyProtection="1">
      <alignment vertical="center" wrapText="1"/>
    </xf>
    <xf numFmtId="165" fontId="1" fillId="0" borderId="0" xfId="58" applyNumberFormat="1" applyFont="1" applyAlignment="1"/>
    <xf numFmtId="4" fontId="1" fillId="0" borderId="0" xfId="58" applyNumberFormat="1" applyFont="1" applyBorder="1" applyAlignment="1"/>
    <xf numFmtId="1" fontId="1" fillId="0" borderId="0" xfId="0" applyNumberFormat="1" applyFont="1" applyBorder="1" applyAlignment="1"/>
    <xf numFmtId="4" fontId="1" fillId="0" borderId="0" xfId="0" applyNumberFormat="1" applyFont="1" applyFill="1" applyBorder="1" applyAlignment="1">
      <alignment wrapText="1"/>
    </xf>
    <xf numFmtId="1" fontId="1" fillId="0" borderId="0" xfId="0" applyNumberFormat="1" applyFont="1" applyAlignment="1"/>
    <xf numFmtId="1" fontId="1" fillId="0" borderId="0" xfId="59" applyNumberFormat="1" applyFont="1" applyAlignment="1"/>
    <xf numFmtId="0" fontId="1" fillId="0" borderId="7" xfId="0" applyFont="1" applyBorder="1" applyAlignment="1"/>
    <xf numFmtId="4" fontId="1" fillId="0" borderId="0" xfId="58" applyNumberFormat="1" applyFont="1" applyAlignment="1"/>
    <xf numFmtId="2" fontId="1" fillId="0" borderId="0" xfId="0" applyNumberFormat="1" applyFont="1" applyBorder="1" applyAlignment="1"/>
    <xf numFmtId="4" fontId="1" fillId="0" borderId="4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2" fontId="1" fillId="0" borderId="0" xfId="4" applyNumberFormat="1" applyFont="1" applyBorder="1" applyAlignment="1"/>
    <xf numFmtId="0" fontId="1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1" fillId="0" borderId="0" xfId="57" applyFont="1" applyBorder="1" applyAlignment="1">
      <alignment horizontal="center" vertical="top" wrapText="1"/>
    </xf>
    <xf numFmtId="16" fontId="1" fillId="0" borderId="0" xfId="0" applyNumberFormat="1" applyFont="1" applyAlignment="1">
      <alignment horizontal="center" vertical="top"/>
    </xf>
    <xf numFmtId="0" fontId="1" fillId="0" borderId="0" xfId="13" applyFont="1" applyFill="1" applyAlignment="1">
      <alignment horizontal="left" vertical="top" wrapText="1"/>
    </xf>
    <xf numFmtId="0" fontId="1" fillId="0" borderId="0" xfId="13" applyFont="1" applyFill="1" applyAlignment="1">
      <alignment horizontal="right" vertical="top"/>
    </xf>
    <xf numFmtId="0" fontId="1" fillId="0" borderId="0" xfId="0" applyFont="1" applyAlignment="1">
      <alignment horizontal="justify" vertical="center" wrapText="1"/>
    </xf>
    <xf numFmtId="1" fontId="1" fillId="0" borderId="0" xfId="0" applyNumberFormat="1" applyFont="1" applyFill="1" applyAlignment="1"/>
    <xf numFmtId="0" fontId="1" fillId="0" borderId="0" xfId="13" applyFont="1" applyFill="1" applyBorder="1" applyAlignment="1">
      <alignment horizontal="left" vertical="top" wrapText="1"/>
    </xf>
    <xf numFmtId="2" fontId="1" fillId="0" borderId="0" xfId="59" applyNumberFormat="1" applyFont="1" applyBorder="1" applyAlignment="1"/>
    <xf numFmtId="4" fontId="1" fillId="0" borderId="0" xfId="59" applyNumberFormat="1" applyFont="1" applyBorder="1" applyAlignment="1">
      <alignment horizontal="center"/>
    </xf>
    <xf numFmtId="0" fontId="1" fillId="0" borderId="0" xfId="59" applyFont="1" applyBorder="1" applyAlignment="1">
      <alignment horizontal="left" vertical="top"/>
    </xf>
    <xf numFmtId="0" fontId="1" fillId="0" borderId="0" xfId="13" applyFont="1" applyFill="1" applyBorder="1" applyAlignment="1">
      <alignment horizontal="right" vertical="top"/>
    </xf>
    <xf numFmtId="0" fontId="1" fillId="0" borderId="0" xfId="0" applyFont="1" applyBorder="1" applyAlignment="1">
      <alignment wrapText="1"/>
    </xf>
    <xf numFmtId="0" fontId="72" fillId="0" borderId="0" xfId="0" applyFont="1" applyBorder="1" applyAlignment="1">
      <alignment horizontal="left" vertical="top" wrapText="1"/>
    </xf>
    <xf numFmtId="2" fontId="1" fillId="0" borderId="0" xfId="13" applyNumberFormat="1" applyFont="1" applyFill="1" applyAlignment="1">
      <alignment horizontal="right" vertical="top"/>
    </xf>
    <xf numFmtId="0" fontId="1" fillId="0" borderId="0" xfId="0" applyNumberFormat="1" applyFont="1" applyAlignment="1">
      <alignment wrapText="1"/>
    </xf>
    <xf numFmtId="0" fontId="6" fillId="2" borderId="0" xfId="0" applyFont="1" applyFill="1" applyBorder="1" applyAlignment="1">
      <alignment horizontal="justify" vertical="top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/>
    <xf numFmtId="0" fontId="6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/>
    <xf numFmtId="0" fontId="6" fillId="0" borderId="0" xfId="0" applyFont="1" applyAlignment="1">
      <alignment vertical="top"/>
    </xf>
    <xf numFmtId="0" fontId="6" fillId="0" borderId="0" xfId="0" applyFont="1" applyFill="1" applyAlignment="1">
      <alignment horizontal="center" vertical="top"/>
    </xf>
    <xf numFmtId="4" fontId="6" fillId="0" borderId="0" xfId="0" applyNumberFormat="1" applyFont="1" applyAlignment="1">
      <alignment vertical="top"/>
    </xf>
    <xf numFmtId="4" fontId="27" fillId="0" borderId="0" xfId="0" applyNumberFormat="1" applyFont="1" applyBorder="1" applyAlignment="1" applyProtection="1">
      <alignment horizontal="right"/>
      <protection locked="0"/>
    </xf>
    <xf numFmtId="2" fontId="27" fillId="0" borderId="0" xfId="4" applyNumberFormat="1" applyFont="1" applyBorder="1" applyAlignment="1" applyProtection="1">
      <alignment horizontal="right"/>
      <protection locked="0"/>
    </xf>
    <xf numFmtId="0" fontId="6" fillId="2" borderId="0" xfId="0" applyNumberFormat="1" applyFont="1" applyFill="1" applyBorder="1" applyAlignment="1">
      <alignment horizontal="center" vertical="top" wrapText="1"/>
    </xf>
    <xf numFmtId="0" fontId="7" fillId="0" borderId="0" xfId="4" applyNumberFormat="1" applyFont="1" applyFill="1" applyBorder="1" applyAlignment="1">
      <alignment horizontal="center" vertical="top"/>
    </xf>
    <xf numFmtId="2" fontId="23" fillId="0" borderId="0" xfId="0" applyNumberFormat="1" applyFont="1" applyFill="1" applyBorder="1" applyAlignment="1">
      <alignment horizontal="right" wrapText="1"/>
    </xf>
    <xf numFmtId="4" fontId="23" fillId="0" borderId="0" xfId="4" applyNumberFormat="1" applyFont="1" applyFill="1" applyBorder="1" applyAlignment="1">
      <alignment horizontal="right"/>
    </xf>
    <xf numFmtId="4" fontId="9" fillId="0" borderId="3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6" fillId="0" borderId="7" xfId="0" applyFont="1" applyBorder="1" applyAlignment="1" applyProtection="1">
      <alignment horizontal="left" vertical="top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2" fontId="1" fillId="0" borderId="0" xfId="0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49" fontId="22" fillId="0" borderId="0" xfId="0" applyNumberFormat="1" applyFont="1" applyFill="1" applyBorder="1" applyAlignment="1" applyProtection="1">
      <alignment horizontal="left" vertical="top" wrapText="1"/>
      <protection locked="0"/>
    </xf>
    <xf numFmtId="168" fontId="6" fillId="0" borderId="0" xfId="0" applyNumberFormat="1" applyFont="1" applyBorder="1" applyAlignment="1" applyProtection="1">
      <alignment horizontal="center" vertical="top" wrapText="1"/>
      <protection locked="0"/>
    </xf>
    <xf numFmtId="168" fontId="6" fillId="0" borderId="0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6" fillId="2" borderId="0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2" fontId="55" fillId="0" borderId="3" xfId="0" applyNumberFormat="1" applyFont="1" applyBorder="1" applyAlignment="1">
      <alignment horizontal="center" vertical="top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4" fontId="1" fillId="6" borderId="0" xfId="0" applyNumberFormat="1" applyFont="1" applyFill="1" applyBorder="1" applyAlignment="1">
      <alignment horizontal="center" vertical="center" wrapText="1"/>
    </xf>
    <xf numFmtId="4" fontId="1" fillId="8" borderId="0" xfId="0" applyNumberFormat="1" applyFont="1" applyFill="1" applyBorder="1" applyAlignment="1">
      <alignment horizontal="center" vertical="center" wrapText="1"/>
    </xf>
    <xf numFmtId="4" fontId="60" fillId="0" borderId="0" xfId="63" applyNumberFormat="1" applyFont="1" applyBorder="1" applyAlignment="1">
      <alignment horizontal="center" vertical="center"/>
    </xf>
    <xf numFmtId="4" fontId="61" fillId="0" borderId="0" xfId="63" applyNumberFormat="1" applyFont="1" applyBorder="1" applyAlignment="1">
      <alignment horizontal="center" vertical="center"/>
    </xf>
    <xf numFmtId="4" fontId="62" fillId="0" borderId="0" xfId="63" applyNumberFormat="1" applyFont="1" applyBorder="1" applyAlignment="1">
      <alignment horizontal="center" vertical="center"/>
    </xf>
    <xf numFmtId="4" fontId="69" fillId="0" borderId="0" xfId="0" applyNumberFormat="1" applyFont="1" applyBorder="1" applyAlignment="1">
      <alignment horizontal="center" vertical="center"/>
    </xf>
    <xf numFmtId="4" fontId="70" fillId="0" borderId="0" xfId="0" applyNumberFormat="1" applyFont="1" applyBorder="1" applyAlignment="1">
      <alignment horizontal="center" vertical="center"/>
    </xf>
    <xf numFmtId="4" fontId="68" fillId="0" borderId="0" xfId="0" applyNumberFormat="1" applyFont="1" applyBorder="1" applyAlignment="1">
      <alignment horizontal="center" vertical="center"/>
    </xf>
    <xf numFmtId="4" fontId="1" fillId="0" borderId="0" xfId="63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4" fontId="17" fillId="6" borderId="3" xfId="0" applyNumberFormat="1" applyFont="1" applyFill="1" applyBorder="1" applyAlignment="1">
      <alignment horizontal="center"/>
    </xf>
    <xf numFmtId="4" fontId="17" fillId="7" borderId="0" xfId="0" applyNumberFormat="1" applyFont="1" applyFill="1" applyBorder="1" applyAlignment="1">
      <alignment horizontal="center"/>
    </xf>
    <xf numFmtId="4" fontId="17" fillId="8" borderId="3" xfId="0" applyNumberFormat="1" applyFont="1" applyFill="1" applyBorder="1" applyAlignment="1">
      <alignment horizontal="center"/>
    </xf>
    <xf numFmtId="4" fontId="53" fillId="0" borderId="0" xfId="0" applyNumberFormat="1" applyFont="1" applyBorder="1" applyAlignment="1">
      <alignment horizontal="center" vertical="top"/>
    </xf>
    <xf numFmtId="4" fontId="53" fillId="0" borderId="0" xfId="0" applyNumberFormat="1" applyFont="1" applyBorder="1" applyAlignment="1">
      <alignment horizontal="center" vertical="center"/>
    </xf>
    <xf numFmtId="4" fontId="53" fillId="6" borderId="0" xfId="0" applyNumberFormat="1" applyFont="1" applyFill="1" applyBorder="1" applyAlignment="1">
      <alignment horizontal="center" vertical="center"/>
    </xf>
    <xf numFmtId="4" fontId="58" fillId="0" borderId="3" xfId="0" applyNumberFormat="1" applyFont="1" applyBorder="1" applyAlignment="1">
      <alignment horizontal="center" vertical="center"/>
    </xf>
    <xf numFmtId="4" fontId="58" fillId="7" borderId="3" xfId="0" applyNumberFormat="1" applyFont="1" applyFill="1" applyBorder="1" applyAlignment="1">
      <alignment horizontal="center" vertical="center"/>
    </xf>
    <xf numFmtId="4" fontId="59" fillId="8" borderId="3" xfId="0" applyNumberFormat="1" applyFont="1" applyFill="1" applyBorder="1" applyAlignment="1">
      <alignment horizontal="center" vertical="center"/>
    </xf>
    <xf numFmtId="4" fontId="53" fillId="6" borderId="1" xfId="0" applyNumberFormat="1" applyFont="1" applyFill="1" applyBorder="1" applyAlignment="1">
      <alignment horizontal="center" vertical="center"/>
    </xf>
    <xf numFmtId="4" fontId="58" fillId="7" borderId="22" xfId="0" applyNumberFormat="1" applyFont="1" applyFill="1" applyBorder="1" applyAlignment="1">
      <alignment horizontal="center" vertical="center"/>
    </xf>
    <xf numFmtId="4" fontId="59" fillId="8" borderId="22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>
      <alignment horizontal="justify" vertical="center"/>
    </xf>
    <xf numFmtId="0" fontId="7" fillId="0" borderId="0" xfId="0" applyFont="1" applyAlignment="1">
      <alignment horizontal="right"/>
    </xf>
    <xf numFmtId="4" fontId="7" fillId="0" borderId="0" xfId="0" applyNumberFormat="1" applyFont="1" applyAlignment="1"/>
    <xf numFmtId="0" fontId="7" fillId="0" borderId="0" xfId="0" applyNumberFormat="1" applyFont="1" applyAlignment="1">
      <alignment horizontal="right"/>
    </xf>
    <xf numFmtId="0" fontId="1" fillId="0" borderId="0" xfId="6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4" fontId="7" fillId="0" borderId="0" xfId="0" applyNumberFormat="1" applyFont="1" applyFill="1" applyAlignment="1" applyProtection="1">
      <alignment horizontal="right"/>
      <protection locked="0"/>
    </xf>
    <xf numFmtId="0" fontId="7" fillId="0" borderId="7" xfId="0" applyFont="1" applyBorder="1" applyAlignment="1" applyProtection="1">
      <alignment horizontal="right"/>
      <protection locked="0"/>
    </xf>
    <xf numFmtId="2" fontId="7" fillId="0" borderId="7" xfId="4" applyNumberFormat="1" applyFont="1" applyBorder="1" applyAlignment="1" applyProtection="1">
      <alignment horizontal="right"/>
      <protection locked="0"/>
    </xf>
    <xf numFmtId="4" fontId="7" fillId="0" borderId="7" xfId="4" applyNumberFormat="1" applyFont="1" applyBorder="1" applyAlignment="1" applyProtection="1">
      <alignment horizontal="right"/>
      <protection locked="0"/>
    </xf>
    <xf numFmtId="2" fontId="7" fillId="0" borderId="0" xfId="4" applyNumberFormat="1" applyFont="1" applyBorder="1" applyAlignment="1">
      <alignment horizontal="right"/>
    </xf>
    <xf numFmtId="0" fontId="7" fillId="2" borderId="0" xfId="0" applyFont="1" applyFill="1" applyBorder="1" applyAlignment="1" applyProtection="1">
      <alignment horizontal="right"/>
      <protection locked="0"/>
    </xf>
    <xf numFmtId="2" fontId="7" fillId="2" borderId="0" xfId="4" applyNumberFormat="1" applyFont="1" applyFill="1" applyBorder="1" applyAlignment="1" applyProtection="1">
      <alignment horizontal="right"/>
      <protection locked="0"/>
    </xf>
    <xf numFmtId="4" fontId="7" fillId="2" borderId="0" xfId="4" applyNumberFormat="1" applyFont="1" applyFill="1" applyBorder="1" applyAlignment="1" applyProtection="1">
      <alignment horizontal="right"/>
      <protection locked="0"/>
    </xf>
    <xf numFmtId="0" fontId="7" fillId="0" borderId="0" xfId="0" applyFont="1" applyBorder="1" applyAlignment="1" applyProtection="1">
      <alignment horizontal="right"/>
      <protection locked="0"/>
    </xf>
    <xf numFmtId="2" fontId="7" fillId="0" borderId="0" xfId="4" applyNumberFormat="1" applyFont="1" applyBorder="1" applyAlignment="1" applyProtection="1">
      <alignment horizontal="right"/>
      <protection locked="0"/>
    </xf>
    <xf numFmtId="4" fontId="7" fillId="0" borderId="0" xfId="4" applyNumberFormat="1" applyFont="1" applyBorder="1" applyAlignment="1" applyProtection="1">
      <alignment horizontal="right"/>
      <protection locked="0"/>
    </xf>
    <xf numFmtId="4" fontId="7" fillId="0" borderId="0" xfId="0" applyNumberFormat="1" applyFont="1" applyFill="1" applyBorder="1" applyAlignment="1" applyProtection="1">
      <alignment horizontal="right"/>
      <protection locked="0"/>
    </xf>
    <xf numFmtId="168" fontId="7" fillId="0" borderId="0" xfId="0" applyNumberFormat="1" applyFont="1" applyFill="1" applyAlignment="1" applyProtection="1">
      <alignment horizontal="center"/>
      <protection locked="0"/>
    </xf>
    <xf numFmtId="49" fontId="1" fillId="0" borderId="0" xfId="0" applyNumberFormat="1" applyFont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0" fontId="7" fillId="0" borderId="7" xfId="0" applyFont="1" applyBorder="1" applyAlignment="1" applyProtection="1">
      <alignment horizontal="center" vertical="top"/>
      <protection locked="0"/>
    </xf>
    <xf numFmtId="0" fontId="7" fillId="2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0" fontId="6" fillId="0" borderId="7" xfId="0" applyFont="1" applyBorder="1" applyAlignment="1">
      <alignment horizontal="center" vertical="top"/>
    </xf>
    <xf numFmtId="0" fontId="24" fillId="0" borderId="0" xfId="0" applyFont="1" applyFill="1" applyBorder="1" applyAlignment="1" applyProtection="1">
      <alignment horizontal="center" vertical="top" wrapText="1"/>
      <protection hidden="1"/>
    </xf>
    <xf numFmtId="164" fontId="1" fillId="0" borderId="0" xfId="4" applyFont="1" applyBorder="1" applyAlignment="1" applyProtection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168" fontId="22" fillId="0" borderId="0" xfId="0" applyNumberFormat="1" applyFont="1" applyFill="1" applyAlignment="1" applyProtection="1">
      <alignment horizontal="center" vertical="top"/>
      <protection locked="0"/>
    </xf>
    <xf numFmtId="0" fontId="6" fillId="0" borderId="0" xfId="2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" fillId="0" borderId="7" xfId="0" applyFont="1" applyBorder="1" applyAlignment="1" applyProtection="1">
      <alignment horizontal="center" vertical="top"/>
      <protection locked="0"/>
    </xf>
    <xf numFmtId="49" fontId="8" fillId="0" borderId="0" xfId="0" applyNumberFormat="1" applyFont="1" applyFill="1" applyAlignment="1" applyProtection="1">
      <alignment horizontal="left" vertical="top" wrapText="1"/>
      <protection locked="0"/>
    </xf>
    <xf numFmtId="0" fontId="1" fillId="2" borderId="0" xfId="0" applyFont="1" applyFill="1" applyBorder="1" applyAlignment="1" applyProtection="1">
      <alignment horizontal="center" vertical="top"/>
      <protection locked="0"/>
    </xf>
    <xf numFmtId="49" fontId="1" fillId="0" borderId="0" xfId="0" applyNumberFormat="1" applyFont="1" applyFill="1" applyBorder="1" applyAlignment="1">
      <alignment horizontal="center" vertical="top" wrapText="1"/>
    </xf>
    <xf numFmtId="49" fontId="1" fillId="31" borderId="0" xfId="0" applyNumberFormat="1" applyFont="1" applyFill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right" wrapText="1"/>
    </xf>
    <xf numFmtId="0" fontId="1" fillId="0" borderId="7" xfId="0" applyNumberFormat="1" applyFont="1" applyBorder="1" applyAlignment="1">
      <alignment horizontal="right" wrapText="1"/>
    </xf>
    <xf numFmtId="168" fontId="1" fillId="0" borderId="0" xfId="0" applyNumberFormat="1" applyFont="1" applyFill="1" applyAlignment="1">
      <alignment horizontal="center" vertical="top"/>
    </xf>
    <xf numFmtId="0" fontId="6" fillId="2" borderId="0" xfId="0" applyFont="1" applyFill="1" applyBorder="1" applyAlignment="1" applyProtection="1">
      <alignment horizontal="justify" vertical="top"/>
      <protection locked="0"/>
    </xf>
    <xf numFmtId="0" fontId="6" fillId="0" borderId="0" xfId="0" applyFont="1" applyBorder="1" applyAlignment="1">
      <alignment horizontal="justify" vertical="top"/>
    </xf>
    <xf numFmtId="2" fontId="6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 wrapText="1"/>
    </xf>
    <xf numFmtId="0" fontId="1" fillId="0" borderId="0" xfId="0" applyNumberFormat="1" applyFont="1" applyAlignment="1">
      <alignment horizontal="right" vertical="top"/>
    </xf>
    <xf numFmtId="49" fontId="14" fillId="0" borderId="0" xfId="0" applyNumberFormat="1" applyFont="1" applyFill="1" applyAlignment="1" applyProtection="1">
      <alignment horizontal="justify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168" fontId="1" fillId="0" borderId="0" xfId="0" applyNumberFormat="1" applyFont="1" applyFill="1" applyAlignment="1" applyProtection="1">
      <alignment horizontal="center"/>
      <protection locked="0"/>
    </xf>
    <xf numFmtId="49" fontId="6" fillId="0" borderId="0" xfId="0" applyNumberFormat="1" applyFont="1" applyFill="1" applyAlignment="1" applyProtection="1">
      <alignment horizontal="center" vertical="top"/>
      <protection locked="0"/>
    </xf>
    <xf numFmtId="168" fontId="1" fillId="0" borderId="0" xfId="0" applyNumberFormat="1" applyFont="1" applyFill="1" applyBorder="1" applyAlignment="1" applyProtection="1">
      <alignment horizontal="center" wrapText="1"/>
      <protection locked="0"/>
    </xf>
    <xf numFmtId="4" fontId="69" fillId="0" borderId="0" xfId="0" applyNumberFormat="1" applyFont="1" applyBorder="1" applyAlignment="1">
      <alignment horizontal="center"/>
    </xf>
    <xf numFmtId="4" fontId="60" fillId="0" borderId="0" xfId="0" applyNumberFormat="1" applyFont="1" applyBorder="1" applyAlignment="1">
      <alignment horizontal="center"/>
    </xf>
    <xf numFmtId="4" fontId="60" fillId="0" borderId="0" xfId="2" applyNumberFormat="1" applyFont="1" applyFill="1" applyBorder="1" applyAlignment="1" applyProtection="1">
      <alignment horizontal="center" wrapText="1"/>
    </xf>
    <xf numFmtId="4" fontId="60" fillId="0" borderId="0" xfId="0" applyNumberFormat="1" applyFont="1" applyFill="1" applyBorder="1" applyAlignment="1">
      <alignment horizontal="center"/>
    </xf>
    <xf numFmtId="4" fontId="60" fillId="0" borderId="0" xfId="0" applyNumberFormat="1" applyFont="1" applyBorder="1" applyAlignment="1" applyProtection="1">
      <alignment horizontal="center"/>
      <protection locked="0"/>
    </xf>
    <xf numFmtId="4" fontId="1" fillId="0" borderId="0" xfId="0" applyNumberFormat="1" applyFont="1" applyBorder="1" applyAlignment="1" applyProtection="1">
      <alignment horizontal="center"/>
      <protection locked="0"/>
    </xf>
    <xf numFmtId="4" fontId="60" fillId="0" borderId="0" xfId="0" applyNumberFormat="1" applyFont="1" applyFill="1" applyBorder="1" applyAlignment="1" applyProtection="1">
      <alignment horizontal="center"/>
      <protection locked="0"/>
    </xf>
    <xf numFmtId="4" fontId="7" fillId="0" borderId="0" xfId="0" applyNumberFormat="1" applyFont="1" applyFill="1" applyBorder="1" applyAlignment="1" applyProtection="1">
      <alignment horizontal="center"/>
      <protection locked="0"/>
    </xf>
    <xf numFmtId="4" fontId="9" fillId="0" borderId="19" xfId="0" applyNumberFormat="1" applyFont="1" applyBorder="1" applyAlignment="1">
      <alignment horizontal="center"/>
    </xf>
    <xf numFmtId="4" fontId="1" fillId="0" borderId="19" xfId="0" applyNumberFormat="1" applyFont="1" applyBorder="1" applyAlignment="1">
      <alignment horizontal="center"/>
    </xf>
    <xf numFmtId="4" fontId="70" fillId="0" borderId="19" xfId="0" applyNumberFormat="1" applyFont="1" applyBorder="1" applyAlignment="1">
      <alignment horizontal="center"/>
    </xf>
    <xf numFmtId="4" fontId="1" fillId="0" borderId="19" xfId="0" applyNumberFormat="1" applyFont="1" applyFill="1" applyBorder="1" applyAlignment="1">
      <alignment horizontal="center"/>
    </xf>
    <xf numFmtId="4" fontId="1" fillId="0" borderId="19" xfId="0" applyNumberFormat="1" applyFont="1" applyBorder="1" applyAlignment="1" applyProtection="1">
      <alignment horizontal="center"/>
    </xf>
    <xf numFmtId="4" fontId="1" fillId="0" borderId="19" xfId="2" applyNumberFormat="1" applyFont="1" applyFill="1" applyBorder="1" applyAlignment="1" applyProtection="1">
      <alignment horizontal="center" wrapText="1"/>
    </xf>
    <xf numFmtId="4" fontId="1" fillId="0" borderId="19" xfId="0" applyNumberFormat="1" applyFont="1" applyBorder="1" applyAlignment="1" applyProtection="1">
      <alignment horizontal="center"/>
      <protection locked="0"/>
    </xf>
    <xf numFmtId="4" fontId="1" fillId="0" borderId="19" xfId="0" applyNumberFormat="1" applyFont="1" applyFill="1" applyBorder="1" applyAlignment="1" applyProtection="1">
      <alignment horizontal="center"/>
      <protection locked="0"/>
    </xf>
    <xf numFmtId="4" fontId="7" fillId="0" borderId="19" xfId="0" applyNumberFormat="1" applyFont="1" applyFill="1" applyBorder="1" applyAlignment="1" applyProtection="1">
      <alignment horizontal="center"/>
      <protection locked="0"/>
    </xf>
    <xf numFmtId="4" fontId="61" fillId="0" borderId="19" xfId="0" applyNumberFormat="1" applyFont="1" applyBorder="1" applyAlignment="1">
      <alignment horizontal="center"/>
    </xf>
    <xf numFmtId="4" fontId="1" fillId="0" borderId="19" xfId="2" applyNumberFormat="1" applyFont="1" applyBorder="1" applyAlignment="1" applyProtection="1">
      <alignment horizontal="center" wrapText="1"/>
    </xf>
    <xf numFmtId="4" fontId="1" fillId="0" borderId="19" xfId="4" applyNumberFormat="1" applyFont="1" applyFill="1" applyBorder="1" applyAlignment="1">
      <alignment horizontal="center"/>
    </xf>
    <xf numFmtId="4" fontId="1" fillId="7" borderId="19" xfId="0" applyNumberFormat="1" applyFont="1" applyFill="1" applyBorder="1" applyAlignment="1">
      <alignment horizontal="center" vertical="center" wrapText="1"/>
    </xf>
    <xf numFmtId="4" fontId="1" fillId="7" borderId="20" xfId="4" applyNumberFormat="1" applyFont="1" applyFill="1" applyBorder="1" applyAlignment="1">
      <alignment horizontal="center"/>
    </xf>
    <xf numFmtId="4" fontId="1" fillId="8" borderId="21" xfId="4" applyNumberFormat="1" applyFont="1" applyFill="1" applyBorder="1" applyAlignment="1">
      <alignment horizontal="center"/>
    </xf>
    <xf numFmtId="4" fontId="1" fillId="6" borderId="7" xfId="4" applyNumberFormat="1" applyFont="1" applyFill="1" applyBorder="1" applyAlignment="1">
      <alignment horizontal="center"/>
    </xf>
    <xf numFmtId="4" fontId="1" fillId="7" borderId="24" xfId="4" applyNumberFormat="1" applyFont="1" applyFill="1" applyBorder="1" applyAlignment="1">
      <alignment horizontal="center"/>
    </xf>
    <xf numFmtId="4" fontId="1" fillId="6" borderId="7" xfId="2" applyNumberFormat="1" applyFont="1" applyFill="1" applyBorder="1" applyAlignment="1" applyProtection="1">
      <alignment horizontal="center" wrapText="1"/>
    </xf>
    <xf numFmtId="4" fontId="1" fillId="7" borderId="24" xfId="2" applyNumberFormat="1" applyFont="1" applyFill="1" applyBorder="1" applyAlignment="1" applyProtection="1">
      <alignment horizontal="center" wrapText="1"/>
    </xf>
    <xf numFmtId="4" fontId="1" fillId="6" borderId="7" xfId="4" applyNumberFormat="1" applyFont="1" applyFill="1" applyBorder="1" applyAlignment="1" applyProtection="1">
      <alignment horizontal="center"/>
    </xf>
    <xf numFmtId="4" fontId="1" fillId="7" borderId="24" xfId="4" applyNumberFormat="1" applyFont="1" applyFill="1" applyBorder="1" applyAlignment="1" applyProtection="1">
      <alignment horizontal="center"/>
    </xf>
    <xf numFmtId="4" fontId="1" fillId="8" borderId="6" xfId="0" applyNumberFormat="1" applyFont="1" applyFill="1" applyBorder="1" applyAlignment="1">
      <alignment horizontal="center"/>
    </xf>
    <xf numFmtId="0" fontId="9" fillId="0" borderId="1" xfId="64" applyFont="1" applyFill="1" applyBorder="1" applyAlignment="1">
      <alignment horizontal="left"/>
    </xf>
    <xf numFmtId="4" fontId="9" fillId="0" borderId="1" xfId="64" applyNumberFormat="1" applyFont="1" applyBorder="1" applyAlignment="1">
      <alignment horizontal="right"/>
    </xf>
    <xf numFmtId="2" fontId="9" fillId="0" borderId="0" xfId="64" applyNumberFormat="1" applyFont="1" applyBorder="1" applyAlignment="1">
      <alignment horizontal="center" vertical="center"/>
    </xf>
    <xf numFmtId="4" fontId="10" fillId="0" borderId="1" xfId="64" applyNumberFormat="1" applyFont="1" applyFill="1" applyBorder="1" applyAlignment="1">
      <alignment horizontal="right"/>
    </xf>
    <xf numFmtId="0" fontId="9" fillId="0" borderId="0" xfId="64" applyFont="1" applyBorder="1" applyAlignment="1">
      <alignment vertical="top"/>
    </xf>
    <xf numFmtId="4" fontId="9" fillId="0" borderId="0" xfId="64" applyNumberFormat="1" applyFont="1" applyBorder="1" applyAlignment="1">
      <alignment horizontal="right"/>
    </xf>
    <xf numFmtId="49" fontId="1" fillId="0" borderId="0" xfId="64" applyNumberFormat="1" applyFont="1" applyBorder="1" applyAlignment="1">
      <alignment horizontal="center" vertical="center"/>
    </xf>
    <xf numFmtId="1" fontId="1" fillId="0" borderId="0" xfId="64" applyNumberFormat="1" applyFont="1" applyBorder="1" applyAlignment="1">
      <alignment horizontal="center" vertical="top"/>
    </xf>
    <xf numFmtId="0" fontId="1" fillId="0" borderId="0" xfId="64" applyFont="1" applyBorder="1" applyAlignment="1">
      <alignment horizontal="center" vertical="top"/>
    </xf>
    <xf numFmtId="0" fontId="1" fillId="0" borderId="0" xfId="64" applyFont="1" applyBorder="1" applyAlignment="1">
      <alignment horizontal="left" vertical="center" wrapText="1"/>
    </xf>
    <xf numFmtId="0" fontId="1" fillId="0" borderId="0" xfId="64" applyFont="1" applyBorder="1" applyAlignment="1">
      <alignment horizontal="right"/>
    </xf>
    <xf numFmtId="4" fontId="1" fillId="0" borderId="0" xfId="64" applyNumberFormat="1" applyFont="1" applyBorder="1" applyAlignment="1">
      <alignment horizontal="right"/>
    </xf>
    <xf numFmtId="4" fontId="1" fillId="0" borderId="0" xfId="64" applyNumberFormat="1" applyFont="1" applyBorder="1" applyAlignment="1">
      <alignment vertical="center"/>
    </xf>
    <xf numFmtId="0" fontId="1" fillId="0" borderId="0" xfId="64" applyFont="1" applyBorder="1"/>
    <xf numFmtId="49" fontId="6" fillId="2" borderId="0" xfId="64" applyNumberFormat="1" applyFont="1" applyFill="1" applyBorder="1" applyAlignment="1">
      <alignment horizontal="center" vertical="center"/>
    </xf>
    <xf numFmtId="4" fontId="1" fillId="2" borderId="0" xfId="64" applyNumberFormat="1" applyFont="1" applyFill="1" applyBorder="1" applyAlignment="1">
      <alignment horizontal="right"/>
    </xf>
    <xf numFmtId="4" fontId="1" fillId="2" borderId="0" xfId="64" applyNumberFormat="1" applyFont="1" applyFill="1" applyBorder="1" applyAlignment="1">
      <alignment vertical="center"/>
    </xf>
    <xf numFmtId="0" fontId="6" fillId="0" borderId="0" xfId="64" applyFont="1" applyFill="1" applyBorder="1" applyAlignment="1">
      <alignment vertical="center" wrapText="1"/>
    </xf>
    <xf numFmtId="49" fontId="6" fillId="0" borderId="0" xfId="64" applyNumberFormat="1" applyFont="1" applyFill="1" applyBorder="1" applyAlignment="1">
      <alignment horizontal="center" vertical="center"/>
    </xf>
    <xf numFmtId="0" fontId="6" fillId="0" borderId="0" xfId="64" applyFont="1" applyFill="1" applyBorder="1" applyAlignment="1">
      <alignment vertical="center"/>
    </xf>
    <xf numFmtId="4" fontId="1" fillId="0" borderId="0" xfId="64" applyNumberFormat="1" applyFont="1" applyFill="1" applyBorder="1" applyAlignment="1">
      <alignment vertical="center"/>
    </xf>
    <xf numFmtId="0" fontId="1" fillId="0" borderId="0" xfId="64" applyFont="1" applyBorder="1" applyAlignment="1">
      <alignment horizontal="left" vertical="center"/>
    </xf>
    <xf numFmtId="49" fontId="6" fillId="0" borderId="0" xfId="64" applyNumberFormat="1" applyFont="1" applyFill="1" applyBorder="1" applyAlignment="1">
      <alignment horizontal="left" vertical="center"/>
    </xf>
    <xf numFmtId="0" fontId="6" fillId="0" borderId="0" xfId="64" applyFont="1" applyFill="1" applyBorder="1" applyAlignment="1">
      <alignment horizontal="left" vertical="center"/>
    </xf>
    <xf numFmtId="4" fontId="1" fillId="0" borderId="0" xfId="64" applyNumberFormat="1" applyFont="1" applyBorder="1" applyAlignment="1">
      <alignment horizontal="left" vertical="center"/>
    </xf>
    <xf numFmtId="0" fontId="6" fillId="0" borderId="2" xfId="64" applyFont="1" applyFill="1" applyBorder="1" applyAlignment="1">
      <alignment vertical="center" wrapText="1"/>
    </xf>
    <xf numFmtId="49" fontId="6" fillId="0" borderId="2" xfId="64" applyNumberFormat="1" applyFont="1" applyFill="1" applyBorder="1" applyAlignment="1">
      <alignment horizontal="center" vertical="center"/>
    </xf>
    <xf numFmtId="0" fontId="6" fillId="0" borderId="2" xfId="64" applyFont="1" applyFill="1" applyBorder="1" applyAlignment="1">
      <alignment vertical="center"/>
    </xf>
    <xf numFmtId="4" fontId="1" fillId="0" borderId="2" xfId="64" applyNumberFormat="1" applyFont="1" applyBorder="1" applyAlignment="1">
      <alignment horizontal="right"/>
    </xf>
    <xf numFmtId="4" fontId="6" fillId="0" borderId="0" xfId="64" applyNumberFormat="1" applyFont="1" applyFill="1" applyBorder="1" applyAlignment="1">
      <alignment vertical="center"/>
    </xf>
    <xf numFmtId="0" fontId="1" fillId="0" borderId="0" xfId="64" applyFont="1" applyBorder="1" applyAlignment="1">
      <alignment vertical="center" wrapText="1"/>
    </xf>
    <xf numFmtId="2" fontId="1" fillId="0" borderId="0" xfId="64" applyNumberFormat="1" applyFont="1" applyBorder="1" applyAlignment="1">
      <alignment horizontal="center" vertical="center"/>
    </xf>
    <xf numFmtId="1" fontId="1" fillId="2" borderId="0" xfId="64" applyNumberFormat="1" applyFont="1" applyFill="1" applyBorder="1" applyAlignment="1">
      <alignment horizontal="center" vertical="center"/>
    </xf>
    <xf numFmtId="0" fontId="1" fillId="2" borderId="0" xfId="64" applyFont="1" applyFill="1" applyBorder="1" applyAlignment="1">
      <alignment horizontal="center" vertical="center"/>
    </xf>
    <xf numFmtId="0" fontId="6" fillId="2" borderId="0" xfId="64" applyFont="1" applyFill="1" applyBorder="1" applyAlignment="1">
      <alignment horizontal="left" vertical="center" wrapText="1"/>
    </xf>
    <xf numFmtId="0" fontId="6" fillId="2" borderId="0" xfId="64" applyFont="1" applyFill="1" applyBorder="1" applyAlignment="1">
      <alignment horizontal="right"/>
    </xf>
    <xf numFmtId="0" fontId="6" fillId="0" borderId="0" xfId="64" applyFont="1" applyBorder="1" applyAlignment="1">
      <alignment horizontal="right"/>
    </xf>
    <xf numFmtId="0" fontId="1" fillId="0" borderId="0" xfId="64" applyFont="1" applyBorder="1" applyAlignment="1">
      <alignment horizontal="left" vertical="top" wrapText="1"/>
    </xf>
    <xf numFmtId="1" fontId="1" fillId="0" borderId="7" xfId="64" applyNumberFormat="1" applyFont="1" applyFill="1" applyBorder="1" applyAlignment="1">
      <alignment horizontal="center" vertical="center"/>
    </xf>
    <xf numFmtId="0" fontId="1" fillId="0" borderId="7" xfId="64" applyFont="1" applyFill="1" applyBorder="1" applyAlignment="1">
      <alignment horizontal="center" vertical="center"/>
    </xf>
    <xf numFmtId="0" fontId="6" fillId="0" borderId="7" xfId="64" applyFont="1" applyFill="1" applyBorder="1" applyAlignment="1">
      <alignment horizontal="left" vertical="center" wrapText="1"/>
    </xf>
    <xf numFmtId="49" fontId="6" fillId="0" borderId="7" xfId="64" applyNumberFormat="1" applyFont="1" applyFill="1" applyBorder="1" applyAlignment="1">
      <alignment horizontal="center" vertical="center"/>
    </xf>
    <xf numFmtId="0" fontId="6" fillId="0" borderId="7" xfId="64" applyFont="1" applyFill="1" applyBorder="1" applyAlignment="1">
      <alignment horizontal="right"/>
    </xf>
    <xf numFmtId="4" fontId="1" fillId="0" borderId="7" xfId="64" applyNumberFormat="1" applyFont="1" applyFill="1" applyBorder="1" applyAlignment="1">
      <alignment horizontal="right"/>
    </xf>
    <xf numFmtId="4" fontId="1" fillId="0" borderId="7" xfId="64" applyNumberFormat="1" applyFont="1" applyFill="1" applyBorder="1" applyAlignment="1">
      <alignment vertical="center"/>
    </xf>
    <xf numFmtId="0" fontId="1" fillId="0" borderId="0" xfId="64" applyFont="1" applyFill="1" applyBorder="1" applyAlignment="1">
      <alignment horizontal="right"/>
    </xf>
    <xf numFmtId="0" fontId="6" fillId="0" borderId="0" xfId="64" applyFont="1" applyFill="1" applyBorder="1" applyAlignment="1">
      <alignment horizontal="right"/>
    </xf>
    <xf numFmtId="0" fontId="1" fillId="0" borderId="0" xfId="64" applyFont="1" applyFill="1" applyBorder="1"/>
    <xf numFmtId="0" fontId="1" fillId="0" borderId="0" xfId="64" applyFont="1" applyBorder="1" applyAlignment="1">
      <alignment horizontal="right" vertical="top" wrapText="1"/>
    </xf>
    <xf numFmtId="2" fontId="1" fillId="0" borderId="0" xfId="64" applyNumberFormat="1" applyFont="1" applyBorder="1" applyAlignment="1">
      <alignment horizontal="right"/>
    </xf>
    <xf numFmtId="0" fontId="1" fillId="0" borderId="0" xfId="64" applyFont="1" applyBorder="1" applyAlignment="1">
      <alignment horizontal="right" vertical="center" wrapText="1"/>
    </xf>
    <xf numFmtId="1" fontId="1" fillId="0" borderId="0" xfId="64" applyNumberFormat="1" applyFont="1" applyBorder="1" applyAlignment="1">
      <alignment horizontal="right"/>
    </xf>
    <xf numFmtId="49" fontId="6" fillId="0" borderId="0" xfId="64" applyNumberFormat="1" applyFont="1" applyBorder="1" applyAlignment="1">
      <alignment horizontal="center" vertical="center" wrapText="1"/>
    </xf>
    <xf numFmtId="49" fontId="6" fillId="0" borderId="0" xfId="64" applyNumberFormat="1" applyFont="1" applyBorder="1" applyAlignment="1">
      <alignment horizontal="center" vertical="center"/>
    </xf>
    <xf numFmtId="3" fontId="1" fillId="0" borderId="0" xfId="64" applyNumberFormat="1" applyFont="1" applyBorder="1" applyAlignment="1">
      <alignment horizontal="right"/>
    </xf>
    <xf numFmtId="4" fontId="1" fillId="0" borderId="0" xfId="64" applyNumberFormat="1" applyFont="1" applyFill="1" applyBorder="1" applyAlignment="1">
      <alignment horizontal="right"/>
    </xf>
    <xf numFmtId="0" fontId="1" fillId="0" borderId="0" xfId="64" applyFont="1" applyFill="1" applyBorder="1" applyAlignment="1">
      <alignment horizontal="left" vertical="center" wrapText="1"/>
    </xf>
    <xf numFmtId="4" fontId="1" fillId="0" borderId="0" xfId="64" applyNumberFormat="1" applyFont="1" applyBorder="1" applyAlignment="1"/>
    <xf numFmtId="1" fontId="1" fillId="0" borderId="0" xfId="64" applyNumberFormat="1" applyFont="1" applyFill="1" applyBorder="1" applyAlignment="1">
      <alignment horizontal="center" vertical="center"/>
    </xf>
    <xf numFmtId="0" fontId="1" fillId="0" borderId="0" xfId="64" applyFont="1" applyFill="1" applyBorder="1" applyAlignment="1">
      <alignment horizontal="center" vertical="center"/>
    </xf>
    <xf numFmtId="0" fontId="6" fillId="0" borderId="0" xfId="64" applyFont="1" applyFill="1" applyBorder="1" applyAlignment="1">
      <alignment horizontal="left" vertical="center" wrapText="1"/>
    </xf>
    <xf numFmtId="0" fontId="1" fillId="0" borderId="0" xfId="64" applyNumberFormat="1" applyFont="1" applyBorder="1" applyAlignment="1">
      <alignment horizontal="right"/>
    </xf>
    <xf numFmtId="0" fontId="1" fillId="0" borderId="0" xfId="64" applyFont="1" applyBorder="1" applyAlignment="1">
      <alignment vertical="top" wrapText="1"/>
    </xf>
    <xf numFmtId="4" fontId="1" fillId="0" borderId="0" xfId="64" applyNumberFormat="1" applyFont="1" applyBorder="1" applyAlignment="1">
      <alignment horizontal="right" vertical="top"/>
    </xf>
    <xf numFmtId="0" fontId="6" fillId="0" borderId="0" xfId="64" applyFont="1" applyBorder="1" applyAlignment="1">
      <alignment horizontal="left" vertical="center" wrapText="1"/>
    </xf>
    <xf numFmtId="4" fontId="6" fillId="0" borderId="0" xfId="64" applyNumberFormat="1" applyFont="1" applyBorder="1" applyAlignment="1">
      <alignment horizontal="right" vertical="top"/>
    </xf>
    <xf numFmtId="1" fontId="1" fillId="0" borderId="0" xfId="64" applyNumberFormat="1" applyFont="1" applyFill="1" applyBorder="1" applyAlignment="1">
      <alignment horizontal="center" vertical="top"/>
    </xf>
    <xf numFmtId="0" fontId="1" fillId="0" borderId="0" xfId="64" applyFont="1" applyFill="1" applyBorder="1" applyAlignment="1">
      <alignment horizontal="center" vertical="top"/>
    </xf>
    <xf numFmtId="0" fontId="1" fillId="0" borderId="0" xfId="64" applyFont="1" applyFill="1" applyBorder="1" applyAlignment="1">
      <alignment horizontal="left" vertical="top" wrapText="1"/>
    </xf>
    <xf numFmtId="49" fontId="6" fillId="0" borderId="0" xfId="64" applyNumberFormat="1" applyFont="1" applyFill="1" applyBorder="1" applyAlignment="1">
      <alignment horizontal="center" vertical="center" wrapText="1"/>
    </xf>
    <xf numFmtId="4" fontId="6" fillId="0" borderId="0" xfId="64" applyNumberFormat="1" applyFont="1" applyFill="1" applyBorder="1" applyAlignment="1">
      <alignment horizontal="right" vertical="top"/>
    </xf>
    <xf numFmtId="4" fontId="1" fillId="0" borderId="0" xfId="64" applyNumberFormat="1" applyFont="1" applyFill="1" applyBorder="1" applyAlignment="1">
      <alignment horizontal="right" vertical="top"/>
    </xf>
    <xf numFmtId="0" fontId="1" fillId="0" borderId="0" xfId="64" applyFont="1" applyBorder="1" applyAlignment="1">
      <alignment horizontal="right" vertical="top"/>
    </xf>
    <xf numFmtId="4" fontId="6" fillId="0" borderId="0" xfId="64" applyNumberFormat="1" applyFont="1" applyBorder="1" applyAlignment="1">
      <alignment horizontal="right"/>
    </xf>
    <xf numFmtId="0" fontId="1" fillId="0" borderId="0" xfId="64" applyNumberFormat="1" applyFont="1" applyBorder="1" applyAlignment="1">
      <alignment horizontal="right" vertical="top"/>
    </xf>
    <xf numFmtId="49" fontId="1" fillId="0" borderId="0" xfId="64" applyNumberFormat="1" applyFont="1" applyFill="1" applyBorder="1" applyAlignment="1">
      <alignment horizontal="center" vertical="center"/>
    </xf>
    <xf numFmtId="0" fontId="1" fillId="0" borderId="0" xfId="64" applyFont="1" applyFill="1" applyBorder="1" applyAlignment="1">
      <alignment horizontal="right" vertical="top"/>
    </xf>
    <xf numFmtId="1" fontId="1" fillId="0" borderId="0" xfId="64" applyNumberFormat="1" applyFont="1" applyFill="1" applyBorder="1" applyAlignment="1">
      <alignment horizontal="right" vertical="top"/>
    </xf>
    <xf numFmtId="4" fontId="1" fillId="0" borderId="0" xfId="64" applyNumberFormat="1" applyFont="1" applyFill="1" applyBorder="1" applyAlignment="1">
      <alignment vertical="top"/>
    </xf>
    <xf numFmtId="3" fontId="1" fillId="0" borderId="0" xfId="64" applyNumberFormat="1" applyFont="1" applyFill="1" applyBorder="1" applyAlignment="1">
      <alignment horizontal="right"/>
    </xf>
    <xf numFmtId="49" fontId="6" fillId="0" borderId="0" xfId="64" applyNumberFormat="1" applyFont="1" applyAlignment="1">
      <alignment horizontal="center" vertical="center" wrapText="1"/>
    </xf>
    <xf numFmtId="4" fontId="1" fillId="0" borderId="2" xfId="64" applyNumberFormat="1" applyFont="1" applyBorder="1" applyAlignment="1">
      <alignment vertical="center"/>
    </xf>
    <xf numFmtId="49" fontId="6" fillId="0" borderId="0" xfId="64" applyNumberFormat="1" applyFont="1" applyFill="1" applyAlignment="1">
      <alignment horizontal="center" vertical="center" wrapText="1"/>
    </xf>
    <xf numFmtId="0" fontId="6" fillId="0" borderId="7" xfId="64" applyFont="1" applyFill="1" applyBorder="1" applyAlignment="1">
      <alignment horizontal="left" vertical="center"/>
    </xf>
    <xf numFmtId="0" fontId="1" fillId="3" borderId="0" xfId="64" applyFont="1" applyFill="1" applyBorder="1" applyAlignment="1">
      <alignment horizontal="left" vertical="center"/>
    </xf>
    <xf numFmtId="0" fontId="6" fillId="3" borderId="0" xfId="64" applyFont="1" applyFill="1" applyBorder="1" applyAlignment="1">
      <alignment horizontal="left" vertical="center" wrapText="1"/>
    </xf>
    <xf numFmtId="49" fontId="6" fillId="3" borderId="0" xfId="64" applyNumberFormat="1" applyFont="1" applyFill="1" applyBorder="1" applyAlignment="1">
      <alignment horizontal="left" vertical="center"/>
    </xf>
    <xf numFmtId="0" fontId="6" fillId="3" borderId="0" xfId="64" applyFont="1" applyFill="1" applyBorder="1" applyAlignment="1">
      <alignment horizontal="left" vertical="center"/>
    </xf>
    <xf numFmtId="4" fontId="1" fillId="3" borderId="0" xfId="64" applyNumberFormat="1" applyFont="1" applyFill="1" applyBorder="1" applyAlignment="1">
      <alignment horizontal="left" vertical="center"/>
    </xf>
    <xf numFmtId="4" fontId="1" fillId="3" borderId="0" xfId="64" applyNumberFormat="1" applyFont="1" applyFill="1" applyBorder="1" applyAlignment="1">
      <alignment vertical="center"/>
    </xf>
    <xf numFmtId="0" fontId="1" fillId="0" borderId="7" xfId="64" applyFont="1" applyFill="1" applyBorder="1" applyAlignment="1">
      <alignment horizontal="left" vertical="center"/>
    </xf>
    <xf numFmtId="49" fontId="6" fillId="0" borderId="7" xfId="64" applyNumberFormat="1" applyFont="1" applyFill="1" applyBorder="1" applyAlignment="1">
      <alignment horizontal="left" vertical="center"/>
    </xf>
    <xf numFmtId="4" fontId="1" fillId="0" borderId="7" xfId="64" applyNumberFormat="1" applyFont="1" applyFill="1" applyBorder="1" applyAlignment="1">
      <alignment horizontal="left" vertical="center"/>
    </xf>
    <xf numFmtId="0" fontId="1" fillId="0" borderId="2" xfId="64" applyFont="1" applyBorder="1" applyAlignment="1">
      <alignment horizontal="left" vertical="center" wrapText="1"/>
    </xf>
    <xf numFmtId="49" fontId="1" fillId="0" borderId="2" xfId="64" applyNumberFormat="1" applyFont="1" applyBorder="1" applyAlignment="1">
      <alignment horizontal="center" vertical="center"/>
    </xf>
    <xf numFmtId="0" fontId="1" fillId="0" borderId="2" xfId="64" applyFont="1" applyBorder="1" applyAlignment="1">
      <alignment horizontal="right"/>
    </xf>
    <xf numFmtId="49" fontId="1" fillId="0" borderId="0" xfId="64" applyNumberFormat="1" applyFont="1" applyBorder="1" applyAlignment="1">
      <alignment horizontal="left" vertical="center" wrapText="1"/>
    </xf>
    <xf numFmtId="49" fontId="1" fillId="0" borderId="0" xfId="64" applyNumberFormat="1" applyFont="1" applyBorder="1" applyAlignment="1">
      <alignment horizontal="center" vertical="center" wrapText="1"/>
    </xf>
    <xf numFmtId="49" fontId="1" fillId="0" borderId="0" xfId="64" applyNumberFormat="1" applyFont="1" applyBorder="1" applyAlignment="1">
      <alignment horizontal="left" vertical="center"/>
    </xf>
    <xf numFmtId="3" fontId="1" fillId="0" borderId="2" xfId="64" applyNumberFormat="1" applyFont="1" applyBorder="1" applyAlignment="1">
      <alignment horizontal="right"/>
    </xf>
    <xf numFmtId="49" fontId="1" fillId="0" borderId="0" xfId="64" applyNumberFormat="1" applyFont="1" applyBorder="1" applyAlignment="1">
      <alignment horizontal="right" vertical="center"/>
    </xf>
    <xf numFmtId="0" fontId="6" fillId="0" borderId="2" xfId="64" applyFont="1" applyBorder="1" applyAlignment="1">
      <alignment horizontal="right"/>
    </xf>
    <xf numFmtId="3" fontId="6" fillId="0" borderId="2" xfId="64" applyNumberFormat="1" applyFont="1" applyBorder="1" applyAlignment="1">
      <alignment horizontal="right"/>
    </xf>
    <xf numFmtId="0" fontId="1" fillId="0" borderId="2" xfId="64" applyFont="1" applyBorder="1" applyAlignment="1">
      <alignment horizontal="center" vertical="top"/>
    </xf>
    <xf numFmtId="49" fontId="1" fillId="0" borderId="2" xfId="64" applyNumberFormat="1" applyFont="1" applyBorder="1" applyAlignment="1">
      <alignment horizontal="left" vertical="center"/>
    </xf>
    <xf numFmtId="49" fontId="6" fillId="0" borderId="2" xfId="64" applyNumberFormat="1" applyFont="1" applyBorder="1" applyAlignment="1">
      <alignment horizontal="center" vertical="center"/>
    </xf>
    <xf numFmtId="0" fontId="6" fillId="0" borderId="2" xfId="64" applyFont="1" applyBorder="1" applyAlignment="1">
      <alignment horizontal="left" vertical="center" wrapText="1"/>
    </xf>
    <xf numFmtId="0" fontId="6" fillId="0" borderId="0" xfId="64" applyFont="1" applyBorder="1" applyAlignment="1">
      <alignment horizontal="left" vertical="top" wrapText="1"/>
    </xf>
    <xf numFmtId="4" fontId="1" fillId="0" borderId="2" xfId="64" applyNumberFormat="1" applyFont="1" applyBorder="1" applyAlignment="1"/>
    <xf numFmtId="0" fontId="1" fillId="0" borderId="0" xfId="64" applyFont="1" applyBorder="1" applyAlignment="1">
      <alignment horizontal="right" vertical="center"/>
    </xf>
    <xf numFmtId="4" fontId="1" fillId="0" borderId="0" xfId="64" applyNumberFormat="1" applyFont="1" applyBorder="1" applyAlignment="1">
      <alignment horizontal="right" vertical="center"/>
    </xf>
    <xf numFmtId="49" fontId="1" fillId="0" borderId="7" xfId="64" applyNumberFormat="1" applyFont="1" applyBorder="1" applyAlignment="1">
      <alignment horizontal="center" vertical="center"/>
    </xf>
    <xf numFmtId="4" fontId="1" fillId="0" borderId="7" xfId="64" applyNumberFormat="1" applyFont="1" applyBorder="1" applyAlignment="1">
      <alignment vertical="center"/>
    </xf>
    <xf numFmtId="0" fontId="1" fillId="0" borderId="0" xfId="64" applyFont="1" applyAlignment="1">
      <alignment wrapText="1"/>
    </xf>
    <xf numFmtId="0" fontId="6" fillId="0" borderId="0" xfId="64" applyFont="1" applyAlignment="1">
      <alignment wrapText="1"/>
    </xf>
    <xf numFmtId="2" fontId="1" fillId="0" borderId="0" xfId="64" applyNumberFormat="1" applyFont="1" applyBorder="1" applyAlignment="1">
      <alignment horizontal="right" vertical="top"/>
    </xf>
    <xf numFmtId="0" fontId="1" fillId="0" borderId="0" xfId="64" applyFont="1" applyFill="1" applyAlignment="1">
      <alignment wrapText="1"/>
    </xf>
    <xf numFmtId="0" fontId="1" fillId="0" borderId="0" xfId="64" applyFont="1" applyBorder="1" applyAlignment="1">
      <alignment horizontal="left"/>
    </xf>
    <xf numFmtId="0" fontId="6" fillId="0" borderId="0" xfId="64" applyFont="1" applyAlignment="1">
      <alignment vertical="center"/>
    </xf>
    <xf numFmtId="4" fontId="6" fillId="0" borderId="2" xfId="64" applyNumberFormat="1" applyFont="1" applyFill="1" applyBorder="1" applyAlignment="1">
      <alignment vertical="center"/>
    </xf>
    <xf numFmtId="1" fontId="1" fillId="0" borderId="3" xfId="64" applyNumberFormat="1" applyFont="1" applyBorder="1" applyAlignment="1">
      <alignment horizontal="center" vertical="top"/>
    </xf>
    <xf numFmtId="4" fontId="1" fillId="0" borderId="4" xfId="64" applyNumberFormat="1" applyFont="1" applyBorder="1" applyAlignment="1">
      <alignment horizontal="right"/>
    </xf>
    <xf numFmtId="4" fontId="1" fillId="0" borderId="5" xfId="64" applyNumberFormat="1" applyFont="1" applyBorder="1" applyAlignment="1">
      <alignment vertical="center"/>
    </xf>
    <xf numFmtId="4" fontId="1" fillId="0" borderId="0" xfId="64" applyNumberFormat="1" applyFont="1" applyBorder="1" applyAlignment="1">
      <alignment horizontal="center"/>
    </xf>
    <xf numFmtId="4" fontId="6" fillId="0" borderId="0" xfId="64" applyNumberFormat="1" applyFont="1" applyFill="1" applyBorder="1" applyAlignment="1">
      <alignment horizontal="right"/>
    </xf>
    <xf numFmtId="1" fontId="1" fillId="0" borderId="7" xfId="64" applyNumberFormat="1" applyFont="1" applyBorder="1" applyAlignment="1">
      <alignment horizontal="center" vertical="center"/>
    </xf>
    <xf numFmtId="0" fontId="1" fillId="0" borderId="7" xfId="64" applyFont="1" applyBorder="1" applyAlignment="1">
      <alignment horizontal="center" vertical="center"/>
    </xf>
    <xf numFmtId="0" fontId="1" fillId="0" borderId="7" xfId="64" applyFont="1" applyBorder="1" applyAlignment="1">
      <alignment horizontal="right" vertical="center"/>
    </xf>
    <xf numFmtId="4" fontId="1" fillId="0" borderId="7" xfId="64" applyNumberFormat="1" applyFont="1" applyBorder="1" applyAlignment="1">
      <alignment horizontal="right" vertical="center"/>
    </xf>
    <xf numFmtId="4" fontId="1" fillId="0" borderId="7" xfId="64" applyNumberFormat="1" applyFont="1" applyBorder="1" applyAlignment="1">
      <alignment horizontal="center" vertical="center"/>
    </xf>
    <xf numFmtId="0" fontId="1" fillId="0" borderId="0" xfId="64" applyFont="1" applyBorder="1" applyAlignment="1">
      <alignment vertical="center"/>
    </xf>
    <xf numFmtId="4" fontId="1" fillId="0" borderId="7" xfId="64" applyNumberFormat="1" applyFont="1" applyFill="1" applyBorder="1" applyAlignment="1">
      <alignment horizontal="center" vertical="center"/>
    </xf>
    <xf numFmtId="4" fontId="1" fillId="0" borderId="0" xfId="64" applyNumberFormat="1" applyFont="1" applyFill="1" applyBorder="1"/>
    <xf numFmtId="1" fontId="1" fillId="0" borderId="2" xfId="64" applyNumberFormat="1" applyFont="1" applyBorder="1" applyAlignment="1">
      <alignment horizontal="center" vertical="top"/>
    </xf>
    <xf numFmtId="1" fontId="72" fillId="0" borderId="0" xfId="64" applyNumberFormat="1" applyFont="1" applyBorder="1" applyAlignment="1">
      <alignment horizontal="center" vertical="top"/>
    </xf>
    <xf numFmtId="1" fontId="1" fillId="3" borderId="0" xfId="64" applyNumberFormat="1" applyFont="1" applyFill="1" applyBorder="1" applyAlignment="1">
      <alignment horizontal="center" vertical="center"/>
    </xf>
    <xf numFmtId="0" fontId="1" fillId="0" borderId="0" xfId="64" applyNumberFormat="1" applyFont="1" applyBorder="1" applyAlignment="1">
      <alignment horizontal="center" vertical="center"/>
    </xf>
    <xf numFmtId="1" fontId="1" fillId="0" borderId="0" xfId="64" applyNumberFormat="1" applyFont="1" applyBorder="1" applyAlignment="1">
      <alignment horizontal="center" vertical="center"/>
    </xf>
    <xf numFmtId="4" fontId="1" fillId="0" borderId="2" xfId="64" applyNumberFormat="1" applyFont="1" applyBorder="1" applyAlignment="1">
      <alignment horizontal="center" vertical="center"/>
    </xf>
    <xf numFmtId="4" fontId="62" fillId="0" borderId="0" xfId="64" applyNumberFormat="1" applyFont="1" applyBorder="1" applyAlignment="1">
      <alignment horizontal="center" vertical="center"/>
    </xf>
    <xf numFmtId="4" fontId="61" fillId="0" borderId="0" xfId="64" applyNumberFormat="1" applyFont="1" applyBorder="1" applyAlignment="1">
      <alignment horizontal="center" vertical="center"/>
    </xf>
    <xf numFmtId="4" fontId="60" fillId="0" borderId="0" xfId="64" applyNumberFormat="1" applyFont="1" applyBorder="1" applyAlignment="1">
      <alignment horizontal="center" vertical="center"/>
    </xf>
    <xf numFmtId="4" fontId="61" fillId="0" borderId="19" xfId="0" applyNumberFormat="1" applyFont="1" applyBorder="1" applyAlignment="1">
      <alignment horizontal="center" vertical="top"/>
    </xf>
    <xf numFmtId="4" fontId="62" fillId="0" borderId="3" xfId="0" applyNumberFormat="1" applyFont="1" applyBorder="1" applyAlignment="1">
      <alignment horizontal="center" vertical="top"/>
    </xf>
    <xf numFmtId="4" fontId="61" fillId="0" borderId="19" xfId="4" applyNumberFormat="1" applyFont="1" applyBorder="1" applyAlignment="1" applyProtection="1">
      <alignment horizontal="center" vertical="top"/>
      <protection locked="0"/>
    </xf>
    <xf numFmtId="4" fontId="62" fillId="0" borderId="3" xfId="4" applyNumberFormat="1" applyFont="1" applyBorder="1" applyAlignment="1" applyProtection="1">
      <alignment horizontal="center" vertical="top"/>
      <protection locked="0"/>
    </xf>
    <xf numFmtId="4" fontId="60" fillId="0" borderId="0" xfId="0" applyNumberFormat="1" applyFont="1" applyBorder="1" applyAlignment="1">
      <alignment horizontal="center" vertical="top"/>
    </xf>
    <xf numFmtId="4" fontId="60" fillId="0" borderId="0" xfId="4" applyNumberFormat="1" applyFont="1" applyBorder="1" applyAlignment="1" applyProtection="1">
      <alignment horizontal="center" vertical="top"/>
      <protection locked="0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7" borderId="0" xfId="0" applyNumberFormat="1" applyFont="1" applyFill="1" applyBorder="1" applyAlignment="1">
      <alignment horizontal="center" vertical="center" wrapText="1"/>
    </xf>
    <xf numFmtId="4" fontId="3" fillId="8" borderId="0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wrapText="1"/>
    </xf>
    <xf numFmtId="4" fontId="3" fillId="7" borderId="19" xfId="0" applyNumberFormat="1" applyFont="1" applyFill="1" applyBorder="1" applyAlignment="1">
      <alignment horizontal="center" wrapText="1"/>
    </xf>
    <xf numFmtId="4" fontId="3" fillId="8" borderId="3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horizontal="center" vertical="center" wrapText="1"/>
    </xf>
    <xf numFmtId="4" fontId="3" fillId="7" borderId="7" xfId="0" applyNumberFormat="1" applyFont="1" applyFill="1" applyBorder="1" applyAlignment="1">
      <alignment horizontal="center" vertical="center" wrapText="1"/>
    </xf>
    <xf numFmtId="4" fontId="3" fillId="8" borderId="6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77" fillId="2" borderId="6" xfId="0" applyNumberFormat="1" applyFont="1" applyFill="1" applyBorder="1" applyAlignment="1">
      <alignment horizontal="center" vertical="center" wrapText="1"/>
    </xf>
    <xf numFmtId="1" fontId="77" fillId="2" borderId="7" xfId="0" applyNumberFormat="1" applyFont="1" applyFill="1" applyBorder="1" applyAlignment="1">
      <alignment horizontal="center" vertical="center" wrapText="1"/>
    </xf>
    <xf numFmtId="0" fontId="77" fillId="2" borderId="7" xfId="0" applyFont="1" applyFill="1" applyBorder="1" applyAlignment="1">
      <alignment horizontal="center" vertical="center" wrapText="1"/>
    </xf>
    <xf numFmtId="49" fontId="77" fillId="2" borderId="6" xfId="0" applyNumberFormat="1" applyFont="1" applyFill="1" applyBorder="1" applyAlignment="1">
      <alignment horizontal="center" vertical="center" wrapText="1"/>
    </xf>
    <xf numFmtId="0" fontId="77" fillId="2" borderId="6" xfId="0" applyFont="1" applyFill="1" applyBorder="1" applyAlignment="1">
      <alignment horizontal="center" wrapText="1"/>
    </xf>
    <xf numFmtId="4" fontId="77" fillId="2" borderId="8" xfId="0" applyNumberFormat="1" applyFont="1" applyFill="1" applyBorder="1" applyAlignment="1">
      <alignment horizontal="center" vertical="center"/>
    </xf>
    <xf numFmtId="4" fontId="77" fillId="2" borderId="7" xfId="0" applyNumberFormat="1" applyFont="1" applyFill="1" applyBorder="1" applyAlignment="1">
      <alignment horizontal="center" vertical="center"/>
    </xf>
    <xf numFmtId="4" fontId="77" fillId="6" borderId="6" xfId="0" applyNumberFormat="1" applyFont="1" applyFill="1" applyBorder="1" applyAlignment="1">
      <alignment horizontal="center" vertical="center" wrapText="1"/>
    </xf>
    <xf numFmtId="4" fontId="77" fillId="7" borderId="7" xfId="0" applyNumberFormat="1" applyFont="1" applyFill="1" applyBorder="1" applyAlignment="1">
      <alignment horizontal="center" vertical="center" wrapText="1"/>
    </xf>
    <xf numFmtId="4" fontId="77" fillId="8" borderId="6" xfId="0" applyNumberFormat="1" applyFont="1" applyFill="1" applyBorder="1" applyAlignment="1">
      <alignment horizontal="center" vertical="center" wrapText="1"/>
    </xf>
    <xf numFmtId="0" fontId="57" fillId="0" borderId="2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vertical="center" wrapText="1"/>
    </xf>
    <xf numFmtId="0" fontId="73" fillId="0" borderId="0" xfId="0" applyFont="1" applyAlignment="1">
      <alignment horizontal="center" vertical="top"/>
    </xf>
    <xf numFmtId="0" fontId="73" fillId="0" borderId="0" xfId="0" applyFont="1" applyAlignment="1">
      <alignment horizontal="right" vertical="top"/>
    </xf>
    <xf numFmtId="0" fontId="73" fillId="0" borderId="0" xfId="0" applyFont="1" applyBorder="1" applyAlignment="1">
      <alignment vertical="top"/>
    </xf>
    <xf numFmtId="49" fontId="57" fillId="0" borderId="0" xfId="0" applyNumberFormat="1" applyFont="1" applyBorder="1" applyAlignment="1">
      <alignment horizontal="center" vertical="center"/>
    </xf>
    <xf numFmtId="0" fontId="57" fillId="0" borderId="0" xfId="0" applyFont="1" applyBorder="1" applyAlignment="1"/>
    <xf numFmtId="4" fontId="73" fillId="0" borderId="0" xfId="0" applyNumberFormat="1" applyFont="1" applyBorder="1" applyAlignment="1">
      <alignment vertical="top"/>
    </xf>
    <xf numFmtId="0" fontId="73" fillId="0" borderId="0" xfId="0" applyFont="1" applyBorder="1" applyAlignment="1">
      <alignment horizontal="center" vertical="top"/>
    </xf>
    <xf numFmtId="0" fontId="73" fillId="0" borderId="0" xfId="0" applyFont="1" applyBorder="1" applyAlignment="1">
      <alignment horizontal="right" vertical="top"/>
    </xf>
    <xf numFmtId="0" fontId="73" fillId="0" borderId="1" xfId="0" applyFont="1" applyBorder="1" applyAlignment="1">
      <alignment horizontal="center" vertical="top"/>
    </xf>
    <xf numFmtId="0" fontId="73" fillId="0" borderId="1" xfId="0" applyFont="1" applyBorder="1" applyAlignment="1">
      <alignment horizontal="right" vertical="top"/>
    </xf>
    <xf numFmtId="0" fontId="73" fillId="0" borderId="1" xfId="0" applyFont="1" applyBorder="1" applyAlignment="1">
      <alignment vertical="top"/>
    </xf>
    <xf numFmtId="49" fontId="57" fillId="0" borderId="1" xfId="0" applyNumberFormat="1" applyFont="1" applyBorder="1" applyAlignment="1">
      <alignment horizontal="center" vertical="center"/>
    </xf>
    <xf numFmtId="0" fontId="57" fillId="0" borderId="1" xfId="0" applyFont="1" applyBorder="1" applyAlignment="1">
      <alignment horizontal="center"/>
    </xf>
    <xf numFmtId="0" fontId="57" fillId="0" borderId="1" xfId="0" applyFont="1" applyBorder="1" applyAlignment="1"/>
    <xf numFmtId="4" fontId="73" fillId="0" borderId="1" xfId="0" applyNumberFormat="1" applyFont="1" applyBorder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0" xfId="0" applyFont="1" applyFill="1" applyAlignment="1">
      <alignment horizontal="left" vertical="top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" fontId="10" fillId="0" borderId="0" xfId="0" applyNumberFormat="1" applyFont="1" applyAlignment="1">
      <alignment horizontal="right" vertical="top"/>
    </xf>
    <xf numFmtId="0" fontId="10" fillId="0" borderId="0" xfId="0" applyFont="1" applyFill="1" applyAlignment="1">
      <alignment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4" fontId="10" fillId="0" borderId="0" xfId="0" applyNumberFormat="1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4" fontId="10" fillId="0" borderId="1" xfId="0" applyNumberFormat="1" applyFont="1" applyBorder="1" applyAlignment="1">
      <alignment vertical="top"/>
    </xf>
    <xf numFmtId="0" fontId="10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0" fontId="9" fillId="0" borderId="0" xfId="0" applyFont="1" applyBorder="1" applyAlignment="1" applyProtection="1">
      <alignment horizontal="left" vertical="top"/>
      <protection locked="0"/>
    </xf>
    <xf numFmtId="0" fontId="10" fillId="0" borderId="0" xfId="4" applyNumberFormat="1" applyFont="1" applyBorder="1" applyAlignment="1" applyProtection="1">
      <alignment horizontal="left" vertical="top"/>
    </xf>
    <xf numFmtId="164" fontId="9" fillId="0" borderId="0" xfId="4" applyFont="1" applyBorder="1" applyAlignment="1" applyProtection="1">
      <alignment horizontal="center" vertical="top"/>
    </xf>
    <xf numFmtId="2" fontId="9" fillId="0" borderId="0" xfId="0" applyNumberFormat="1" applyFont="1" applyBorder="1" applyAlignment="1">
      <alignment horizontal="right"/>
    </xf>
    <xf numFmtId="4" fontId="9" fillId="0" borderId="0" xfId="0" applyNumberFormat="1" applyFont="1" applyBorder="1" applyAlignment="1">
      <alignment horizontal="right" vertical="top"/>
    </xf>
    <xf numFmtId="0" fontId="10" fillId="0" borderId="0" xfId="0" applyNumberFormat="1" applyFont="1" applyBorder="1" applyAlignment="1">
      <alignment horizontal="left" vertical="top"/>
    </xf>
    <xf numFmtId="2" fontId="9" fillId="0" borderId="0" xfId="0" applyNumberFormat="1" applyFont="1" applyBorder="1" applyAlignment="1">
      <alignment horizontal="right" vertical="top"/>
    </xf>
    <xf numFmtId="4" fontId="9" fillId="0" borderId="0" xfId="4" applyNumberFormat="1" applyFont="1" applyBorder="1" applyAlignment="1" applyProtection="1">
      <alignment horizontal="right" vertical="top"/>
      <protection locked="0"/>
    </xf>
    <xf numFmtId="0" fontId="9" fillId="0" borderId="0" xfId="64" applyFont="1" applyBorder="1" applyAlignment="1">
      <alignment horizontal="left" vertical="center"/>
    </xf>
    <xf numFmtId="0" fontId="10" fillId="0" borderId="0" xfId="64" applyFont="1" applyFill="1" applyBorder="1" applyAlignment="1">
      <alignment horizontal="left" vertical="center" wrapText="1"/>
    </xf>
    <xf numFmtId="49" fontId="10" fillId="0" borderId="0" xfId="64" applyNumberFormat="1" applyFont="1" applyFill="1" applyBorder="1" applyAlignment="1">
      <alignment horizontal="left" vertical="center"/>
    </xf>
    <xf numFmtId="0" fontId="10" fillId="0" borderId="0" xfId="64" applyFont="1" applyFill="1" applyBorder="1" applyAlignment="1">
      <alignment horizontal="left" vertical="center"/>
    </xf>
    <xf numFmtId="4" fontId="9" fillId="0" borderId="0" xfId="64" applyNumberFormat="1" applyFont="1" applyBorder="1" applyAlignment="1">
      <alignment horizontal="left" vertical="center"/>
    </xf>
    <xf numFmtId="4" fontId="9" fillId="0" borderId="0" xfId="64" applyNumberFormat="1" applyFont="1" applyFill="1" applyBorder="1" applyAlignment="1">
      <alignment vertical="center"/>
    </xf>
    <xf numFmtId="1" fontId="9" fillId="0" borderId="0" xfId="64" applyNumberFormat="1" applyFont="1" applyBorder="1" applyAlignment="1">
      <alignment horizontal="center" vertical="center"/>
    </xf>
    <xf numFmtId="0" fontId="10" fillId="0" borderId="0" xfId="64" applyFont="1" applyAlignment="1">
      <alignment vertical="center"/>
    </xf>
    <xf numFmtId="1" fontId="10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Border="1" applyAlignment="1">
      <alignment horizontal="left" vertical="center"/>
    </xf>
    <xf numFmtId="2" fontId="9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57" fillId="0" borderId="0" xfId="0" applyNumberFormat="1" applyFont="1" applyBorder="1" applyAlignment="1" applyProtection="1">
      <alignment horizontal="center" vertical="center"/>
      <protection locked="0"/>
    </xf>
    <xf numFmtId="2" fontId="57" fillId="0" borderId="2" xfId="0" applyNumberFormat="1" applyFont="1" applyBorder="1" applyAlignment="1" applyProtection="1">
      <alignment vertical="top"/>
      <protection locked="0"/>
    </xf>
    <xf numFmtId="4" fontId="27" fillId="0" borderId="0" xfId="0" applyNumberFormat="1" applyFont="1" applyBorder="1" applyAlignment="1" applyProtection="1">
      <alignment horizontal="center" vertical="center"/>
      <protection locked="0"/>
    </xf>
    <xf numFmtId="4" fontId="77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27" fillId="2" borderId="0" xfId="0" applyNumberFormat="1" applyFont="1" applyFill="1" applyBorder="1" applyAlignment="1" applyProtection="1">
      <alignment horizontal="center" vertical="center"/>
      <protection locked="0"/>
    </xf>
    <xf numFmtId="4" fontId="27" fillId="2" borderId="0" xfId="0" applyNumberFormat="1" applyFont="1" applyFill="1" applyProtection="1">
      <protection locked="0"/>
    </xf>
    <xf numFmtId="4" fontId="27" fillId="0" borderId="0" xfId="0" applyNumberFormat="1" applyFont="1" applyProtection="1">
      <protection locked="0"/>
    </xf>
    <xf numFmtId="4" fontId="27" fillId="0" borderId="0" xfId="0" applyNumberFormat="1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4" fontId="27" fillId="0" borderId="7" xfId="0" applyNumberFormat="1" applyFont="1" applyFill="1" applyBorder="1" applyProtection="1">
      <protection locked="0"/>
    </xf>
    <xf numFmtId="4" fontId="17" fillId="2" borderId="0" xfId="0" applyNumberFormat="1" applyFont="1" applyFill="1" applyBorder="1" applyAlignment="1" applyProtection="1">
      <alignment horizontal="right"/>
      <protection locked="0"/>
    </xf>
    <xf numFmtId="0" fontId="27" fillId="0" borderId="0" xfId="0" applyFont="1" applyAlignment="1" applyProtection="1">
      <alignment vertical="top"/>
      <protection locked="0"/>
    </xf>
    <xf numFmtId="0" fontId="57" fillId="0" borderId="0" xfId="0" applyFont="1" applyBorder="1" applyAlignment="1" applyProtection="1">
      <protection locked="0"/>
    </xf>
    <xf numFmtId="0" fontId="57" fillId="0" borderId="1" xfId="0" applyFont="1" applyBorder="1" applyAlignment="1" applyProtection="1">
      <protection locked="0"/>
    </xf>
    <xf numFmtId="0" fontId="27" fillId="0" borderId="0" xfId="0" applyFont="1" applyBorder="1" applyAlignment="1" applyProtection="1">
      <protection locked="0"/>
    </xf>
    <xf numFmtId="4" fontId="27" fillId="0" borderId="5" xfId="0" applyNumberFormat="1" applyFont="1" applyBorder="1" applyAlignment="1" applyProtection="1">
      <alignment horizontal="center" vertical="center"/>
      <protection locked="0"/>
    </xf>
    <xf numFmtId="4" fontId="9" fillId="0" borderId="0" xfId="0" applyNumberFormat="1" applyFont="1" applyBorder="1" applyAlignment="1" applyProtection="1">
      <alignment horizontal="center" vertical="center"/>
      <protection locked="0"/>
    </xf>
    <xf numFmtId="2" fontId="9" fillId="0" borderId="2" xfId="0" applyNumberFormat="1" applyFont="1" applyBorder="1" applyAlignment="1" applyProtection="1">
      <alignment vertical="top"/>
      <protection locked="0"/>
    </xf>
    <xf numFmtId="4" fontId="1" fillId="0" borderId="0" xfId="0" applyNumberFormat="1" applyFont="1" applyBorder="1" applyAlignment="1" applyProtection="1">
      <alignment horizontal="center" vertical="center"/>
      <protection locked="0"/>
    </xf>
    <xf numFmtId="4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center" vertical="center"/>
      <protection locked="0"/>
    </xf>
    <xf numFmtId="4" fontId="1" fillId="2" borderId="0" xfId="0" applyNumberFormat="1" applyFont="1" applyFill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7" xfId="0" applyNumberFormat="1" applyFont="1" applyFill="1" applyBorder="1" applyProtection="1"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3" fillId="2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0" fontId="7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vertical="top"/>
      <protection locked="0"/>
    </xf>
    <xf numFmtId="0" fontId="9" fillId="0" borderId="0" xfId="0" applyFont="1" applyBorder="1" applyAlignment="1" applyProtection="1">
      <protection locked="0"/>
    </xf>
    <xf numFmtId="0" fontId="9" fillId="0" borderId="1" xfId="0" applyFont="1" applyBorder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4" fontId="1" fillId="0" borderId="0" xfId="52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Protection="1"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 wrapText="1"/>
      <protection locked="0"/>
    </xf>
    <xf numFmtId="4" fontId="1" fillId="0" borderId="7" xfId="0" applyNumberFormat="1" applyFont="1" applyFill="1" applyBorder="1" applyAlignment="1" applyProtection="1">
      <alignment horizontal="right" wrapText="1"/>
      <protection locked="0"/>
    </xf>
    <xf numFmtId="4" fontId="1" fillId="2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4" fontId="1" fillId="0" borderId="0" xfId="0" applyNumberFormat="1" applyFont="1" applyFill="1" applyProtection="1">
      <protection locked="0"/>
    </xf>
    <xf numFmtId="4" fontId="1" fillId="0" borderId="0" xfId="59" applyNumberFormat="1" applyFont="1" applyBorder="1" applyAlignment="1" applyProtection="1">
      <alignment horizontal="center"/>
      <protection locked="0"/>
    </xf>
    <xf numFmtId="4" fontId="1" fillId="0" borderId="0" xfId="58" applyNumberFormat="1" applyFont="1" applyBorder="1" applyAlignment="1" applyProtection="1">
      <alignment horizontal="right"/>
      <protection locked="0"/>
    </xf>
    <xf numFmtId="4" fontId="1" fillId="0" borderId="0" xfId="60" applyNumberFormat="1" applyFont="1" applyBorder="1" applyAlignment="1" applyProtection="1">
      <alignment horizontal="right"/>
      <protection locked="0"/>
    </xf>
    <xf numFmtId="4" fontId="6" fillId="2" borderId="0" xfId="0" applyNumberFormat="1" applyFont="1" applyFill="1" applyBorder="1" applyAlignment="1" applyProtection="1">
      <alignment horizontal="right"/>
      <protection locked="0"/>
    </xf>
    <xf numFmtId="4" fontId="6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top"/>
      <protection locked="0"/>
    </xf>
    <xf numFmtId="0" fontId="9" fillId="0" borderId="1" xfId="0" applyFont="1" applyBorder="1" applyAlignment="1" applyProtection="1">
      <alignment vertical="top"/>
      <protection locked="0"/>
    </xf>
    <xf numFmtId="0" fontId="1" fillId="0" borderId="0" xfId="0" applyFont="1" applyBorder="1" applyAlignment="1" applyProtection="1">
      <protection locked="0"/>
    </xf>
    <xf numFmtId="4" fontId="9" fillId="0" borderId="0" xfId="0" applyNumberFormat="1" applyFont="1" applyBorder="1" applyAlignment="1" applyProtection="1">
      <alignment horizontal="right" vertical="center"/>
      <protection locked="0"/>
    </xf>
    <xf numFmtId="2" fontId="9" fillId="0" borderId="2" xfId="0" applyNumberFormat="1" applyFont="1" applyBorder="1" applyAlignment="1" applyProtection="1">
      <alignment horizontal="right" vertical="top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1" fillId="0" borderId="7" xfId="0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 wrapText="1"/>
      <protection locked="0"/>
    </xf>
    <xf numFmtId="4" fontId="6" fillId="0" borderId="7" xfId="4" applyNumberFormat="1" applyFont="1" applyBorder="1" applyAlignment="1" applyProtection="1">
      <alignment horizontal="right" wrapText="1"/>
      <protection locked="0"/>
    </xf>
    <xf numFmtId="4" fontId="23" fillId="0" borderId="0" xfId="4" applyNumberFormat="1" applyFont="1" applyFill="1" applyBorder="1" applyAlignment="1" applyProtection="1">
      <alignment horizontal="right" wrapText="1"/>
      <protection locked="0"/>
    </xf>
    <xf numFmtId="4" fontId="9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Alignment="1" applyProtection="1">
      <alignment horizontal="right" vertical="top"/>
      <protection locked="0"/>
    </xf>
    <xf numFmtId="4" fontId="9" fillId="0" borderId="0" xfId="0" applyNumberFormat="1" applyFont="1" applyBorder="1" applyAlignment="1" applyProtection="1">
      <alignment horizontal="right" vertical="top"/>
      <protection locked="0"/>
    </xf>
    <xf numFmtId="4" fontId="1" fillId="0" borderId="2" xfId="4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2" fontId="9" fillId="0" borderId="0" xfId="64" applyNumberFormat="1" applyFont="1" applyBorder="1" applyAlignment="1" applyProtection="1">
      <alignment horizontal="center" vertical="center"/>
      <protection locked="0"/>
    </xf>
    <xf numFmtId="2" fontId="9" fillId="0" borderId="2" xfId="0" applyNumberFormat="1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2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0" borderId="0" xfId="64" applyNumberFormat="1" applyFont="1" applyBorder="1" applyAlignment="1" applyProtection="1">
      <alignment horizontal="right"/>
      <protection locked="0"/>
    </xf>
    <xf numFmtId="164" fontId="1" fillId="2" borderId="0" xfId="64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64" applyNumberFormat="1" applyFont="1" applyBorder="1" applyAlignment="1" applyProtection="1">
      <alignment horizontal="right"/>
      <protection locked="0"/>
    </xf>
    <xf numFmtId="4" fontId="1" fillId="0" borderId="0" xfId="64" applyNumberFormat="1" applyFont="1" applyFill="1" applyBorder="1" applyAlignment="1" applyProtection="1">
      <alignment horizontal="right"/>
      <protection locked="0"/>
    </xf>
    <xf numFmtId="4" fontId="1" fillId="0" borderId="7" xfId="64" applyNumberFormat="1" applyFont="1" applyBorder="1" applyAlignment="1" applyProtection="1">
      <alignment horizontal="right" vertical="center"/>
      <protection locked="0"/>
    </xf>
    <xf numFmtId="164" fontId="1" fillId="0" borderId="7" xfId="64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64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64" applyNumberFormat="1" applyFont="1" applyBorder="1" applyAlignment="1" applyProtection="1">
      <alignment horizontal="right" vertical="top"/>
      <protection locked="0"/>
    </xf>
    <xf numFmtId="4" fontId="1" fillId="0" borderId="0" xfId="64" applyNumberFormat="1" applyFont="1" applyFill="1" applyBorder="1" applyAlignment="1" applyProtection="1">
      <alignment horizontal="right" vertical="top"/>
      <protection locked="0"/>
    </xf>
    <xf numFmtId="2" fontId="1" fillId="0" borderId="0" xfId="64" applyNumberFormat="1" applyFont="1" applyBorder="1" applyAlignment="1" applyProtection="1">
      <alignment horizontal="center" vertical="center"/>
      <protection locked="0"/>
    </xf>
    <xf numFmtId="2" fontId="1" fillId="3" borderId="0" xfId="64" applyNumberFormat="1" applyFont="1" applyFill="1" applyBorder="1" applyAlignment="1" applyProtection="1">
      <alignment horizontal="left" vertical="center"/>
      <protection locked="0"/>
    </xf>
    <xf numFmtId="4" fontId="1" fillId="0" borderId="0" xfId="64" applyNumberFormat="1" applyFont="1" applyBorder="1" applyAlignment="1" applyProtection="1">
      <alignment horizontal="center" vertical="center"/>
      <protection locked="0"/>
    </xf>
    <xf numFmtId="2" fontId="1" fillId="0" borderId="7" xfId="64" applyNumberFormat="1" applyFont="1" applyFill="1" applyBorder="1" applyAlignment="1" applyProtection="1">
      <alignment horizontal="left" vertical="center"/>
      <protection locked="0"/>
    </xf>
    <xf numFmtId="2" fontId="1" fillId="2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64" applyNumberFormat="1" applyFont="1" applyFill="1" applyBorder="1" applyAlignment="1" applyProtection="1">
      <alignment horizontal="left" vertical="center"/>
      <protection locked="0"/>
    </xf>
    <xf numFmtId="2" fontId="9" fillId="0" borderId="0" xfId="64" applyNumberFormat="1" applyFont="1" applyFill="1" applyBorder="1" applyAlignment="1" applyProtection="1">
      <alignment horizontal="left" vertical="center"/>
      <protection locked="0"/>
    </xf>
    <xf numFmtId="2" fontId="1" fillId="0" borderId="2" xfId="64" applyNumberFormat="1" applyFont="1" applyFill="1" applyBorder="1" applyAlignment="1" applyProtection="1">
      <alignment horizontal="center" vertical="center"/>
      <protection locked="0"/>
    </xf>
    <xf numFmtId="2" fontId="1" fillId="0" borderId="0" xfId="64" applyNumberFormat="1" applyFont="1" applyFill="1" applyBorder="1" applyAlignment="1" applyProtection="1">
      <alignment horizontal="center" vertical="center"/>
      <protection locked="0"/>
    </xf>
    <xf numFmtId="2" fontId="1" fillId="0" borderId="5" xfId="64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28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2" fontId="9" fillId="0" borderId="2" xfId="0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64" fillId="0" borderId="0" xfId="0" applyFont="1" applyBorder="1" applyAlignment="1">
      <alignment horizontal="center" vertical="top" wrapText="1"/>
    </xf>
    <xf numFmtId="0" fontId="65" fillId="0" borderId="0" xfId="0" applyFont="1" applyBorder="1" applyAlignment="1">
      <alignment horizontal="center" vertical="top" wrapText="1"/>
    </xf>
    <xf numFmtId="0" fontId="66" fillId="0" borderId="0" xfId="0" applyFont="1" applyAlignment="1">
      <alignment horizontal="center" wrapText="1"/>
    </xf>
    <xf numFmtId="0" fontId="64" fillId="0" borderId="0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2" borderId="0" xfId="0" applyFont="1" applyFill="1" applyBorder="1" applyAlignment="1" applyProtection="1">
      <alignment horizontal="left" vertical="top" wrapText="1"/>
      <protection locked="0"/>
    </xf>
  </cellXfs>
  <cellStyles count="66">
    <cellStyle name="20% - Accent1 2" xfId="14" xr:uid="{00000000-0005-0000-0000-000000000000}"/>
    <cellStyle name="20% - Accent2 2" xfId="15" xr:uid="{00000000-0005-0000-0000-000001000000}"/>
    <cellStyle name="20% - Accent3 2" xfId="16" xr:uid="{00000000-0005-0000-0000-000002000000}"/>
    <cellStyle name="20% - Accent4 2" xfId="17" xr:uid="{00000000-0005-0000-0000-000003000000}"/>
    <cellStyle name="20% - Accent5 2" xfId="18" xr:uid="{00000000-0005-0000-0000-000004000000}"/>
    <cellStyle name="20% - Accent6 2" xfId="19" xr:uid="{00000000-0005-0000-0000-000005000000}"/>
    <cellStyle name="40% - Accent1 2" xfId="20" xr:uid="{00000000-0005-0000-0000-000006000000}"/>
    <cellStyle name="40% - Accent2 2" xfId="21" xr:uid="{00000000-0005-0000-0000-000007000000}"/>
    <cellStyle name="40% - Accent3 2" xfId="22" xr:uid="{00000000-0005-0000-0000-000008000000}"/>
    <cellStyle name="40% - Accent4 2" xfId="23" xr:uid="{00000000-0005-0000-0000-000009000000}"/>
    <cellStyle name="40% - Accent5 2" xfId="24" xr:uid="{00000000-0005-0000-0000-00000A000000}"/>
    <cellStyle name="40% - Accent6 2" xfId="25" xr:uid="{00000000-0005-0000-0000-00000B000000}"/>
    <cellStyle name="60% - Accent1 2" xfId="26" xr:uid="{00000000-0005-0000-0000-00000C000000}"/>
    <cellStyle name="60% - Accent2 2" xfId="27" xr:uid="{00000000-0005-0000-0000-00000D000000}"/>
    <cellStyle name="60% - Accent3 2" xfId="28" xr:uid="{00000000-0005-0000-0000-00000E000000}"/>
    <cellStyle name="60% - Accent4 2" xfId="29" xr:uid="{00000000-0005-0000-0000-00000F000000}"/>
    <cellStyle name="60% - Accent5 2" xfId="30" xr:uid="{00000000-0005-0000-0000-000010000000}"/>
    <cellStyle name="60% - Accent6 2" xfId="31" xr:uid="{00000000-0005-0000-0000-000011000000}"/>
    <cellStyle name="Accent1 2" xfId="32" xr:uid="{00000000-0005-0000-0000-000012000000}"/>
    <cellStyle name="Accent2 2" xfId="33" xr:uid="{00000000-0005-0000-0000-000013000000}"/>
    <cellStyle name="Accent3 2" xfId="34" xr:uid="{00000000-0005-0000-0000-000014000000}"/>
    <cellStyle name="Accent4 2" xfId="35" xr:uid="{00000000-0005-0000-0000-000015000000}"/>
    <cellStyle name="Accent5 2" xfId="36" xr:uid="{00000000-0005-0000-0000-000016000000}"/>
    <cellStyle name="Accent6 2" xfId="37" xr:uid="{00000000-0005-0000-0000-000017000000}"/>
    <cellStyle name="Bad 2" xfId="38" xr:uid="{00000000-0005-0000-0000-000018000000}"/>
    <cellStyle name="Calculation 2" xfId="39" xr:uid="{00000000-0005-0000-0000-000019000000}"/>
    <cellStyle name="Check Cell 2" xfId="40" xr:uid="{00000000-0005-0000-0000-00001A000000}"/>
    <cellStyle name="Comma 10" xfId="4" xr:uid="{00000000-0005-0000-0000-00001B000000}"/>
    <cellStyle name="Comma 35" xfId="8" xr:uid="{00000000-0005-0000-0000-00001C000000}"/>
    <cellStyle name="Explanatory Text 2" xfId="41" xr:uid="{00000000-0005-0000-0000-00001D000000}"/>
    <cellStyle name="Good 2" xfId="42" xr:uid="{00000000-0005-0000-0000-00001E000000}"/>
    <cellStyle name="Heading 1 2" xfId="43" xr:uid="{00000000-0005-0000-0000-00001F000000}"/>
    <cellStyle name="Heading 2 2" xfId="44" xr:uid="{00000000-0005-0000-0000-000020000000}"/>
    <cellStyle name="Heading 3 2" xfId="45" xr:uid="{00000000-0005-0000-0000-000021000000}"/>
    <cellStyle name="Heading 4 2" xfId="46" xr:uid="{00000000-0005-0000-0000-000022000000}"/>
    <cellStyle name="Input 2" xfId="47" xr:uid="{00000000-0005-0000-0000-000023000000}"/>
    <cellStyle name="Linked Cell 2" xfId="48" xr:uid="{00000000-0005-0000-0000-000024000000}"/>
    <cellStyle name="Loše 2" xfId="10" xr:uid="{00000000-0005-0000-0000-000025000000}"/>
    <cellStyle name="Neutral 2" xfId="49" xr:uid="{00000000-0005-0000-0000-000026000000}"/>
    <cellStyle name="Normal 10 2 2" xfId="64" xr:uid="{00000000-0005-0000-0000-000028000000}"/>
    <cellStyle name="Normal 14" xfId="9" xr:uid="{00000000-0005-0000-0000-000029000000}"/>
    <cellStyle name="Normal 17" xfId="7" xr:uid="{00000000-0005-0000-0000-00002A000000}"/>
    <cellStyle name="Normal 2" xfId="11" xr:uid="{00000000-0005-0000-0000-00002B000000}"/>
    <cellStyle name="Normal 2 10 2" xfId="60" xr:uid="{00000000-0005-0000-0000-00002C000000}"/>
    <cellStyle name="Normal 2 2" xfId="65" xr:uid="{00000000-0005-0000-0000-00002D000000}"/>
    <cellStyle name="Normal 20 2" xfId="62" xr:uid="{00000000-0005-0000-0000-00002E000000}"/>
    <cellStyle name="Normal 23" xfId="57" xr:uid="{00000000-0005-0000-0000-00002F000000}"/>
    <cellStyle name="Normal 25" xfId="58" xr:uid="{00000000-0005-0000-0000-000030000000}"/>
    <cellStyle name="Normal 3" xfId="63" xr:uid="{00000000-0005-0000-0000-000031000000}"/>
    <cellStyle name="Normal 4" xfId="3" xr:uid="{00000000-0005-0000-0000-000032000000}"/>
    <cellStyle name="Normal 4 2" xfId="61" xr:uid="{00000000-0005-0000-0000-000033000000}"/>
    <cellStyle name="Normal 9" xfId="5" xr:uid="{00000000-0005-0000-0000-000034000000}"/>
    <cellStyle name="Normal_BB_TROŠKOVNIK ELEKTRO" xfId="1" xr:uid="{00000000-0005-0000-0000-000035000000}"/>
    <cellStyle name="Normal_TROSKOVNIK-revizija2" xfId="13" xr:uid="{00000000-0005-0000-0000-000036000000}"/>
    <cellStyle name="Normal_ŽIVA VODA-PONUDA, ugovorni troškovnik" xfId="2" xr:uid="{00000000-0005-0000-0000-000037000000}"/>
    <cellStyle name="Normalno" xfId="0" builtinId="0"/>
    <cellStyle name="Normalno 3 2" xfId="59" xr:uid="{00000000-0005-0000-0000-000038000000}"/>
    <cellStyle name="Note 2" xfId="50" xr:uid="{00000000-0005-0000-0000-000039000000}"/>
    <cellStyle name="Obično 2" xfId="56" xr:uid="{00000000-0005-0000-0000-00003A000000}"/>
    <cellStyle name="Obično 3" xfId="12" xr:uid="{00000000-0005-0000-0000-00003B000000}"/>
    <cellStyle name="Output 2" xfId="51" xr:uid="{00000000-0005-0000-0000-00003C000000}"/>
    <cellStyle name="Style 1" xfId="6" xr:uid="{00000000-0005-0000-0000-00003D000000}"/>
    <cellStyle name="Style 1 2" xfId="52" xr:uid="{00000000-0005-0000-0000-00003E000000}"/>
    <cellStyle name="Title 2" xfId="53" xr:uid="{00000000-0005-0000-0000-00003F000000}"/>
    <cellStyle name="Total 2" xfId="54" xr:uid="{00000000-0005-0000-0000-000040000000}"/>
    <cellStyle name="Warning Text 2" xfId="55" xr:uid="{00000000-0005-0000-0000-000041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6"/>
  <sheetViews>
    <sheetView tabSelected="1" view="pageBreakPreview" zoomScaleNormal="75" zoomScaleSheetLayoutView="100" workbookViewId="0">
      <selection activeCell="C14" sqref="C14:G14"/>
    </sheetView>
  </sheetViews>
  <sheetFormatPr defaultColWidth="9.140625" defaultRowHeight="15.75"/>
  <cols>
    <col min="1" max="1" width="5.140625" style="33" customWidth="1"/>
    <col min="2" max="2" width="0.85546875" style="5" customWidth="1"/>
    <col min="3" max="3" width="36.7109375" style="8" customWidth="1"/>
    <col min="4" max="4" width="6.7109375" style="9" customWidth="1"/>
    <col min="5" max="5" width="8.7109375" style="3" customWidth="1"/>
    <col min="6" max="7" width="12.7109375" style="4" customWidth="1"/>
    <col min="8" max="9" width="9.7109375" style="1" customWidth="1"/>
    <col min="10" max="16384" width="9.140625" style="1"/>
  </cols>
  <sheetData>
    <row r="1" spans="1:14" s="204" customFormat="1" ht="16.5">
      <c r="A1" s="1134" t="s">
        <v>411</v>
      </c>
      <c r="B1" s="1134"/>
      <c r="C1" s="1134"/>
      <c r="D1" s="1134"/>
      <c r="E1" s="197"/>
      <c r="F1" s="209"/>
      <c r="G1" s="203"/>
      <c r="H1" s="57"/>
      <c r="I1" s="57"/>
      <c r="J1" s="57"/>
      <c r="K1" s="57"/>
      <c r="L1" s="57"/>
      <c r="M1" s="57"/>
      <c r="N1" s="57"/>
    </row>
    <row r="2" spans="1:14" s="11" customFormat="1" ht="16.5">
      <c r="A2" s="1135" t="s">
        <v>412</v>
      </c>
      <c r="B2" s="1135"/>
      <c r="C2" s="1135"/>
      <c r="D2" s="28"/>
      <c r="E2" s="29"/>
      <c r="F2" s="1136"/>
      <c r="G2" s="1137"/>
    </row>
    <row r="3" spans="1:14" s="17" customFormat="1" ht="12.95" customHeight="1">
      <c r="A3" s="30"/>
      <c r="B3" s="13"/>
      <c r="C3" s="12"/>
      <c r="D3" s="14"/>
      <c r="E3" s="2"/>
      <c r="F3" s="15"/>
      <c r="G3" s="16"/>
    </row>
    <row r="4" spans="1:14" s="17" customFormat="1" ht="30" customHeight="1">
      <c r="A4" s="30"/>
      <c r="B4" s="13"/>
      <c r="C4" s="12"/>
      <c r="D4" s="14"/>
      <c r="E4" s="2"/>
      <c r="F4" s="15"/>
      <c r="G4" s="16"/>
    </row>
    <row r="5" spans="1:14" s="37" customFormat="1" ht="30" customHeight="1">
      <c r="A5" s="35"/>
      <c r="B5" s="36"/>
      <c r="C5" s="1128"/>
      <c r="D5" s="1129"/>
      <c r="E5" s="1129"/>
      <c r="F5" s="1129"/>
      <c r="G5" s="1129"/>
    </row>
    <row r="6" spans="1:14" s="17" customFormat="1" ht="30" customHeight="1">
      <c r="A6" s="32"/>
      <c r="B6" s="22"/>
      <c r="C6" s="1128"/>
      <c r="D6" s="1129"/>
      <c r="E6" s="1129"/>
      <c r="F6" s="1129"/>
      <c r="G6" s="1129"/>
    </row>
    <row r="7" spans="1:14" s="37" customFormat="1" ht="30" customHeight="1">
      <c r="A7" s="35"/>
      <c r="B7" s="36"/>
      <c r="C7" s="1128"/>
      <c r="D7" s="1129"/>
      <c r="E7" s="1129"/>
      <c r="F7" s="1129"/>
      <c r="G7" s="1129"/>
    </row>
    <row r="8" spans="1:14" s="37" customFormat="1" ht="30" customHeight="1">
      <c r="A8" s="35"/>
      <c r="B8" s="36"/>
      <c r="C8" s="1130"/>
      <c r="D8" s="1131"/>
      <c r="E8" s="1131"/>
      <c r="F8" s="1131"/>
      <c r="G8" s="1131"/>
    </row>
    <row r="9" spans="1:14" s="17" customFormat="1" ht="30" customHeight="1">
      <c r="A9" s="32"/>
      <c r="B9" s="22"/>
      <c r="C9" s="1128"/>
      <c r="D9" s="1129"/>
      <c r="E9" s="1129"/>
      <c r="F9" s="1129"/>
      <c r="G9" s="1129"/>
    </row>
    <row r="10" spans="1:14" s="37" customFormat="1" ht="30" customHeight="1">
      <c r="A10" s="35"/>
      <c r="B10" s="36"/>
      <c r="C10" s="1132" t="s">
        <v>707</v>
      </c>
      <c r="D10" s="1133"/>
      <c r="E10" s="1133"/>
      <c r="F10" s="1133"/>
      <c r="G10" s="1133"/>
    </row>
    <row r="11" spans="1:14" s="17" customFormat="1" ht="30" customHeight="1">
      <c r="A11" s="32"/>
      <c r="B11" s="22"/>
      <c r="C11" s="1128"/>
      <c r="D11" s="1129"/>
      <c r="E11" s="1129"/>
      <c r="F11" s="1129"/>
      <c r="G11" s="1129"/>
    </row>
    <row r="12" spans="1:14" s="17" customFormat="1" ht="30" customHeight="1">
      <c r="A12" s="32"/>
      <c r="B12" s="22"/>
      <c r="C12" s="1140" t="s">
        <v>159</v>
      </c>
      <c r="D12" s="1141"/>
      <c r="E12" s="1142"/>
      <c r="F12" s="1142"/>
      <c r="G12" s="1142"/>
    </row>
    <row r="13" spans="1:14" s="37" customFormat="1" ht="30" customHeight="1">
      <c r="A13" s="35"/>
      <c r="B13" s="36"/>
      <c r="C13" s="1143" t="s">
        <v>559</v>
      </c>
      <c r="D13" s="1144"/>
      <c r="E13" s="1144"/>
      <c r="F13" s="1144"/>
      <c r="G13" s="1144"/>
    </row>
    <row r="14" spans="1:14" s="37" customFormat="1" ht="60" customHeight="1">
      <c r="A14" s="35"/>
      <c r="B14" s="36"/>
      <c r="C14" s="1130" t="s">
        <v>708</v>
      </c>
      <c r="D14" s="1131"/>
      <c r="E14" s="1131"/>
      <c r="F14" s="1131"/>
      <c r="G14" s="1131"/>
    </row>
    <row r="15" spans="1:14" s="19" customFormat="1" ht="30" customHeight="1">
      <c r="A15" s="31"/>
      <c r="B15" s="18"/>
      <c r="C15" s="1145"/>
      <c r="D15" s="1146"/>
      <c r="E15" s="1147"/>
      <c r="F15" s="1147"/>
      <c r="G15" s="1147"/>
    </row>
    <row r="16" spans="1:14" s="17" customFormat="1" ht="60" customHeight="1">
      <c r="A16" s="32"/>
      <c r="B16" s="22"/>
      <c r="C16" s="1138" t="s">
        <v>368</v>
      </c>
      <c r="D16" s="1139"/>
      <c r="E16" s="1139"/>
      <c r="F16" s="1139"/>
      <c r="G16" s="1139"/>
    </row>
    <row r="17" spans="1:7" s="37" customFormat="1" ht="80.099999999999994" customHeight="1">
      <c r="A17" s="35"/>
      <c r="B17" s="36"/>
      <c r="C17" s="1138" t="s">
        <v>560</v>
      </c>
      <c r="D17" s="1139"/>
      <c r="E17" s="1139"/>
      <c r="F17" s="1139"/>
      <c r="G17" s="1139"/>
    </row>
    <row r="18" spans="1:7" s="17" customFormat="1" ht="20.100000000000001" customHeight="1">
      <c r="A18" s="32"/>
      <c r="B18" s="22"/>
      <c r="C18" s="1138"/>
      <c r="D18" s="1139"/>
      <c r="E18" s="1139"/>
      <c r="F18" s="1139"/>
      <c r="G18" s="1139"/>
    </row>
    <row r="19" spans="1:7" s="17" customFormat="1" ht="30" customHeight="1">
      <c r="A19" s="32"/>
      <c r="B19" s="22"/>
      <c r="C19" s="1138"/>
      <c r="D19" s="1139"/>
      <c r="E19" s="1139"/>
      <c r="F19" s="1139"/>
      <c r="G19" s="1139"/>
    </row>
    <row r="20" spans="1:7" s="17" customFormat="1" ht="30" customHeight="1">
      <c r="A20" s="32"/>
      <c r="B20" s="22"/>
      <c r="C20" s="365"/>
      <c r="D20" s="366"/>
      <c r="E20" s="366"/>
      <c r="F20" s="366"/>
      <c r="G20" s="366"/>
    </row>
    <row r="21" spans="1:7" s="17" customFormat="1" ht="30" customHeight="1">
      <c r="A21" s="32"/>
      <c r="B21" s="22"/>
      <c r="C21" s="1138" t="s">
        <v>410</v>
      </c>
      <c r="D21" s="1139"/>
      <c r="E21" s="1139"/>
      <c r="F21" s="1139"/>
      <c r="G21" s="1139"/>
    </row>
    <row r="22" spans="1:7" s="17" customFormat="1" ht="24.95" customHeight="1">
      <c r="A22" s="32"/>
      <c r="B22" s="22"/>
      <c r="C22" s="26"/>
      <c r="D22" s="26"/>
      <c r="E22" s="2"/>
      <c r="F22" s="25"/>
      <c r="G22" s="25"/>
    </row>
    <row r="23" spans="1:7" s="17" customFormat="1" ht="24.95" customHeight="1">
      <c r="A23" s="32"/>
      <c r="B23" s="22"/>
      <c r="C23" s="26"/>
      <c r="D23" s="26"/>
      <c r="E23" s="2"/>
      <c r="F23" s="25"/>
      <c r="G23" s="25"/>
    </row>
    <row r="24" spans="1:7" s="17" customFormat="1" ht="20.100000000000001" customHeight="1">
      <c r="A24" s="32"/>
      <c r="B24" s="22"/>
      <c r="C24" s="10"/>
      <c r="D24" s="6"/>
      <c r="E24" s="2"/>
      <c r="F24" s="16"/>
      <c r="G24" s="16"/>
    </row>
    <row r="25" spans="1:7" s="17" customFormat="1" ht="20.100000000000001" customHeight="1">
      <c r="A25" s="32"/>
      <c r="B25" s="22"/>
      <c r="C25" s="10"/>
      <c r="D25" s="6"/>
      <c r="E25" s="2"/>
      <c r="F25" s="16"/>
      <c r="G25" s="16"/>
    </row>
    <row r="26" spans="1:7" s="17" customFormat="1" ht="20.100000000000001" customHeight="1">
      <c r="A26" s="32"/>
      <c r="B26" s="22"/>
      <c r="C26" s="10"/>
      <c r="D26" s="6"/>
      <c r="E26" s="2"/>
      <c r="F26" s="16"/>
      <c r="G26" s="16"/>
    </row>
    <row r="27" spans="1:7" s="17" customFormat="1" ht="20.100000000000001" customHeight="1">
      <c r="A27" s="32"/>
      <c r="B27" s="22"/>
      <c r="C27" s="10"/>
      <c r="D27" s="6"/>
      <c r="E27" s="2"/>
      <c r="F27" s="16"/>
      <c r="G27" s="16"/>
    </row>
    <row r="28" spans="1:7" s="17" customFormat="1" ht="20.100000000000001" customHeight="1">
      <c r="A28" s="32"/>
      <c r="B28" s="22"/>
      <c r="C28" s="10"/>
      <c r="D28" s="6"/>
      <c r="E28" s="2"/>
      <c r="F28" s="16"/>
      <c r="G28" s="16"/>
    </row>
    <row r="29" spans="1:7" s="17" customFormat="1" ht="20.100000000000001" customHeight="1">
      <c r="A29" s="32"/>
      <c r="B29" s="22"/>
      <c r="C29" s="10"/>
      <c r="D29" s="6"/>
      <c r="E29" s="2"/>
      <c r="F29" s="16"/>
      <c r="G29" s="16"/>
    </row>
    <row r="30" spans="1:7" s="17" customFormat="1" ht="12.75">
      <c r="A30" s="32"/>
      <c r="B30" s="22"/>
      <c r="C30" s="10"/>
      <c r="D30" s="6"/>
      <c r="E30" s="2"/>
      <c r="F30" s="16"/>
      <c r="G30" s="16"/>
    </row>
    <row r="31" spans="1:7" s="17" customFormat="1" ht="12.75">
      <c r="A31" s="32"/>
      <c r="B31" s="22"/>
      <c r="C31" s="10"/>
      <c r="D31" s="6"/>
      <c r="E31" s="2"/>
      <c r="F31" s="16"/>
      <c r="G31" s="16"/>
    </row>
    <row r="32" spans="1:7" s="17" customFormat="1" ht="12.75">
      <c r="A32" s="32"/>
      <c r="B32" s="22"/>
      <c r="C32" s="10"/>
      <c r="D32" s="6"/>
      <c r="E32" s="2"/>
      <c r="F32" s="16"/>
      <c r="G32" s="16"/>
    </row>
    <row r="33" spans="1:7" s="17" customFormat="1" ht="12.75">
      <c r="A33" s="32"/>
      <c r="B33" s="22"/>
      <c r="C33" s="10"/>
      <c r="D33" s="6"/>
      <c r="E33" s="2"/>
      <c r="F33" s="16"/>
      <c r="G33" s="16"/>
    </row>
    <row r="34" spans="1:7" s="17" customFormat="1" ht="12.75">
      <c r="A34" s="32"/>
      <c r="B34" s="22"/>
      <c r="C34" s="10"/>
      <c r="D34" s="6"/>
      <c r="E34" s="2"/>
      <c r="F34" s="16"/>
      <c r="G34" s="16"/>
    </row>
    <row r="35" spans="1:7" s="17" customFormat="1" ht="12.75">
      <c r="A35" s="32"/>
      <c r="B35" s="22"/>
      <c r="C35" s="10"/>
      <c r="D35" s="6"/>
      <c r="E35" s="2"/>
      <c r="F35" s="16"/>
      <c r="G35" s="16"/>
    </row>
    <row r="36" spans="1:7" s="17" customFormat="1" ht="12.75">
      <c r="A36" s="32"/>
      <c r="B36" s="22"/>
      <c r="C36" s="10"/>
      <c r="D36" s="6"/>
      <c r="E36" s="2"/>
      <c r="F36" s="16"/>
      <c r="G36" s="16"/>
    </row>
    <row r="37" spans="1:7" s="17" customFormat="1" ht="12.75">
      <c r="A37" s="32"/>
      <c r="B37" s="22"/>
      <c r="C37" s="10"/>
      <c r="D37" s="6"/>
      <c r="E37" s="2"/>
      <c r="F37" s="16"/>
      <c r="G37" s="16"/>
    </row>
    <row r="38" spans="1:7" s="17" customFormat="1" ht="12.75">
      <c r="A38" s="32"/>
      <c r="B38" s="22"/>
      <c r="C38" s="10"/>
      <c r="D38" s="6"/>
      <c r="E38" s="2"/>
      <c r="F38" s="16"/>
      <c r="G38" s="16"/>
    </row>
    <row r="39" spans="1:7" s="17" customFormat="1" ht="12.75">
      <c r="A39" s="32"/>
      <c r="B39" s="22"/>
      <c r="C39" s="10"/>
      <c r="D39" s="6"/>
      <c r="E39" s="2"/>
      <c r="F39" s="16"/>
      <c r="G39" s="16"/>
    </row>
    <row r="40" spans="1:7" s="17" customFormat="1" ht="12.75">
      <c r="A40" s="32"/>
      <c r="B40" s="22"/>
      <c r="C40" s="10"/>
      <c r="D40" s="6"/>
      <c r="E40" s="2"/>
      <c r="F40" s="16"/>
      <c r="G40" s="16"/>
    </row>
    <row r="41" spans="1:7" s="17" customFormat="1" ht="12.75">
      <c r="A41" s="32"/>
      <c r="B41" s="22"/>
      <c r="C41" s="10"/>
      <c r="D41" s="6"/>
      <c r="E41" s="2"/>
      <c r="F41" s="16"/>
      <c r="G41" s="16"/>
    </row>
    <row r="42" spans="1:7" s="17" customFormat="1" ht="12.75">
      <c r="A42" s="32"/>
      <c r="B42" s="22"/>
      <c r="C42" s="10"/>
      <c r="D42" s="6"/>
      <c r="E42" s="2"/>
      <c r="F42" s="16"/>
      <c r="G42" s="16"/>
    </row>
    <row r="43" spans="1:7" s="17" customFormat="1" ht="12.75">
      <c r="A43" s="32"/>
      <c r="B43" s="22"/>
      <c r="C43" s="10"/>
      <c r="D43" s="6"/>
      <c r="E43" s="2"/>
      <c r="F43" s="16"/>
      <c r="G43" s="16"/>
    </row>
    <row r="44" spans="1:7" s="17" customFormat="1" ht="12.75">
      <c r="A44" s="32"/>
      <c r="B44" s="22"/>
      <c r="C44" s="10"/>
      <c r="D44" s="6"/>
      <c r="E44" s="2"/>
      <c r="F44" s="16"/>
      <c r="G44" s="16"/>
    </row>
    <row r="45" spans="1:7" s="17" customFormat="1" ht="12.75">
      <c r="A45" s="32"/>
      <c r="B45" s="22"/>
      <c r="C45" s="10"/>
      <c r="D45" s="6"/>
      <c r="E45" s="2"/>
      <c r="F45" s="16"/>
      <c r="G45" s="16"/>
    </row>
    <row r="46" spans="1:7" s="17" customFormat="1" ht="12.75">
      <c r="A46" s="32"/>
      <c r="B46" s="22"/>
      <c r="C46" s="10"/>
      <c r="D46" s="6"/>
      <c r="E46" s="2"/>
      <c r="F46" s="16"/>
      <c r="G46" s="16"/>
    </row>
    <row r="47" spans="1:7" s="17" customFormat="1" ht="12.75">
      <c r="A47" s="32"/>
      <c r="B47" s="22"/>
      <c r="C47" s="10"/>
      <c r="D47" s="6"/>
      <c r="E47" s="2"/>
      <c r="F47" s="16"/>
      <c r="G47" s="16"/>
    </row>
    <row r="48" spans="1:7" s="17" customFormat="1" ht="12.75">
      <c r="A48" s="32"/>
      <c r="B48" s="22"/>
      <c r="C48" s="10"/>
      <c r="D48" s="6"/>
      <c r="E48" s="2"/>
      <c r="F48" s="16"/>
      <c r="G48" s="16"/>
    </row>
    <row r="49" spans="1:7" s="17" customFormat="1" ht="12.75">
      <c r="A49" s="32"/>
      <c r="B49" s="22"/>
      <c r="C49" s="10"/>
      <c r="D49" s="6"/>
      <c r="E49" s="2"/>
      <c r="F49" s="16"/>
      <c r="G49" s="16"/>
    </row>
    <row r="50" spans="1:7" s="17" customFormat="1" ht="12.75">
      <c r="A50" s="32"/>
      <c r="B50" s="22"/>
      <c r="C50" s="10"/>
      <c r="D50" s="6"/>
      <c r="E50" s="2"/>
      <c r="F50" s="16"/>
      <c r="G50" s="16"/>
    </row>
    <row r="51" spans="1:7" s="17" customFormat="1" ht="12.75">
      <c r="A51" s="32"/>
      <c r="B51" s="22"/>
      <c r="C51" s="10"/>
      <c r="D51" s="6"/>
      <c r="E51" s="2"/>
      <c r="F51" s="16"/>
      <c r="G51" s="16"/>
    </row>
    <row r="52" spans="1:7" s="17" customFormat="1" ht="12.75">
      <c r="A52" s="32"/>
      <c r="B52" s="22"/>
      <c r="C52" s="10"/>
      <c r="D52" s="6"/>
      <c r="E52" s="2"/>
      <c r="F52" s="16"/>
      <c r="G52" s="16"/>
    </row>
    <row r="53" spans="1:7" s="17" customFormat="1" ht="12.75">
      <c r="A53" s="32"/>
      <c r="B53" s="22"/>
      <c r="C53" s="10"/>
      <c r="D53" s="6"/>
      <c r="E53" s="2"/>
      <c r="F53" s="16"/>
      <c r="G53" s="16"/>
    </row>
    <row r="54" spans="1:7" s="17" customFormat="1" ht="12.75">
      <c r="A54" s="32"/>
      <c r="B54" s="22"/>
      <c r="C54" s="10"/>
      <c r="D54" s="6"/>
      <c r="E54" s="2"/>
      <c r="F54" s="16"/>
      <c r="G54" s="16"/>
    </row>
    <row r="55" spans="1:7" s="17" customFormat="1" ht="12.75">
      <c r="A55" s="32"/>
      <c r="B55" s="22"/>
      <c r="C55" s="10"/>
      <c r="D55" s="6"/>
      <c r="E55" s="2"/>
      <c r="F55" s="16"/>
      <c r="G55" s="16"/>
    </row>
    <row r="56" spans="1:7" s="17" customFormat="1" ht="12.75">
      <c r="A56" s="32"/>
      <c r="B56" s="22"/>
      <c r="C56" s="10"/>
      <c r="D56" s="6"/>
      <c r="E56" s="2"/>
      <c r="F56" s="16"/>
      <c r="G56" s="16"/>
    </row>
    <row r="57" spans="1:7" s="17" customFormat="1" ht="12.75">
      <c r="A57" s="32"/>
      <c r="B57" s="22"/>
      <c r="C57" s="10"/>
      <c r="D57" s="6"/>
      <c r="E57" s="2"/>
      <c r="F57" s="16"/>
      <c r="G57" s="16"/>
    </row>
    <row r="58" spans="1:7" s="17" customFormat="1" ht="12.75">
      <c r="A58" s="32"/>
      <c r="B58" s="22"/>
      <c r="C58" s="10"/>
      <c r="D58" s="6"/>
      <c r="E58" s="2"/>
      <c r="F58" s="16"/>
      <c r="G58" s="16"/>
    </row>
    <row r="59" spans="1:7" s="17" customFormat="1" ht="12.75">
      <c r="A59" s="32"/>
      <c r="B59" s="22"/>
      <c r="C59" s="10"/>
      <c r="D59" s="6"/>
      <c r="E59" s="2"/>
      <c r="F59" s="16"/>
      <c r="G59" s="16"/>
    </row>
    <row r="60" spans="1:7" s="17" customFormat="1" ht="12.75">
      <c r="A60" s="32"/>
      <c r="B60" s="22"/>
      <c r="C60" s="10"/>
      <c r="D60" s="6"/>
      <c r="E60" s="2"/>
      <c r="F60" s="16"/>
      <c r="G60" s="16"/>
    </row>
    <row r="61" spans="1:7" s="17" customFormat="1" ht="12.75">
      <c r="A61" s="32"/>
      <c r="B61" s="22"/>
      <c r="C61" s="10"/>
      <c r="D61" s="6"/>
      <c r="E61" s="2"/>
      <c r="F61" s="16"/>
      <c r="G61" s="16"/>
    </row>
    <row r="62" spans="1:7" s="17" customFormat="1" ht="12.75">
      <c r="A62" s="32"/>
      <c r="B62" s="22"/>
      <c r="C62" s="10"/>
      <c r="D62" s="6"/>
      <c r="E62" s="2"/>
      <c r="F62" s="16"/>
      <c r="G62" s="16"/>
    </row>
    <row r="63" spans="1:7" s="17" customFormat="1" ht="12.75">
      <c r="A63" s="32"/>
      <c r="B63" s="22"/>
      <c r="C63" s="10"/>
      <c r="D63" s="6"/>
      <c r="E63" s="2"/>
      <c r="F63" s="16"/>
      <c r="G63" s="16"/>
    </row>
    <row r="64" spans="1:7" s="17" customFormat="1" ht="12.75">
      <c r="A64" s="32"/>
      <c r="B64" s="22"/>
      <c r="C64" s="10"/>
      <c r="D64" s="6"/>
      <c r="E64" s="2"/>
      <c r="F64" s="16"/>
      <c r="G64" s="16"/>
    </row>
    <row r="65" spans="1:7" s="17" customFormat="1" ht="12.75">
      <c r="A65" s="32"/>
      <c r="B65" s="22"/>
      <c r="C65" s="10"/>
      <c r="D65" s="6"/>
      <c r="E65" s="2"/>
      <c r="F65" s="16"/>
      <c r="G65" s="16"/>
    </row>
    <row r="66" spans="1:7" s="17" customFormat="1" ht="12.75">
      <c r="A66" s="32"/>
      <c r="B66" s="22"/>
      <c r="C66" s="10"/>
      <c r="D66" s="6"/>
      <c r="E66" s="2"/>
      <c r="F66" s="16"/>
      <c r="G66" s="16"/>
    </row>
    <row r="67" spans="1:7" s="17" customFormat="1" ht="12.75">
      <c r="A67" s="32"/>
      <c r="B67" s="22"/>
      <c r="C67" s="10"/>
      <c r="D67" s="6"/>
      <c r="E67" s="2"/>
      <c r="F67" s="16"/>
      <c r="G67" s="16"/>
    </row>
    <row r="68" spans="1:7" s="17" customFormat="1" ht="12.75">
      <c r="A68" s="32"/>
      <c r="B68" s="22"/>
      <c r="C68" s="10"/>
      <c r="D68" s="6"/>
      <c r="E68" s="2"/>
      <c r="F68" s="16"/>
      <c r="G68" s="16"/>
    </row>
    <row r="69" spans="1:7" s="17" customFormat="1" ht="12.75">
      <c r="A69" s="32"/>
      <c r="B69" s="22"/>
      <c r="C69" s="10"/>
      <c r="D69" s="6"/>
      <c r="E69" s="2"/>
      <c r="F69" s="16"/>
      <c r="G69" s="16"/>
    </row>
    <row r="70" spans="1:7" s="17" customFormat="1" ht="12.75">
      <c r="A70" s="32"/>
      <c r="B70" s="22"/>
      <c r="C70" s="10"/>
      <c r="D70" s="6"/>
      <c r="E70" s="2"/>
      <c r="F70" s="16"/>
      <c r="G70" s="16"/>
    </row>
    <row r="71" spans="1:7" s="17" customFormat="1" ht="12.75">
      <c r="A71" s="32"/>
      <c r="B71" s="22"/>
      <c r="C71" s="10"/>
      <c r="D71" s="6"/>
      <c r="E71" s="2"/>
      <c r="F71" s="16"/>
      <c r="G71" s="16"/>
    </row>
    <row r="72" spans="1:7" s="17" customFormat="1" ht="12.75">
      <c r="A72" s="32"/>
      <c r="B72" s="22"/>
      <c r="C72" s="10"/>
      <c r="D72" s="6"/>
      <c r="E72" s="2"/>
      <c r="F72" s="16"/>
      <c r="G72" s="16"/>
    </row>
    <row r="73" spans="1:7" s="17" customFormat="1" ht="12.75">
      <c r="A73" s="32"/>
      <c r="B73" s="22"/>
      <c r="C73" s="10"/>
      <c r="D73" s="6"/>
      <c r="E73" s="2"/>
      <c r="F73" s="16"/>
      <c r="G73" s="16"/>
    </row>
    <row r="74" spans="1:7" s="17" customFormat="1" ht="12.75">
      <c r="A74" s="32"/>
      <c r="B74" s="22"/>
      <c r="C74" s="10"/>
      <c r="D74" s="6"/>
      <c r="E74" s="2"/>
      <c r="F74" s="16"/>
      <c r="G74" s="16"/>
    </row>
    <row r="75" spans="1:7" s="17" customFormat="1" ht="12.75">
      <c r="A75" s="32"/>
      <c r="B75" s="22"/>
      <c r="C75" s="10"/>
      <c r="D75" s="6"/>
      <c r="E75" s="2"/>
      <c r="F75" s="16"/>
      <c r="G75" s="16"/>
    </row>
    <row r="76" spans="1:7" s="17" customFormat="1" ht="12.75">
      <c r="A76" s="32"/>
      <c r="B76" s="22"/>
      <c r="C76" s="10"/>
      <c r="D76" s="6"/>
      <c r="E76" s="2"/>
      <c r="F76" s="16"/>
      <c r="G76" s="16"/>
    </row>
    <row r="77" spans="1:7" s="17" customFormat="1" ht="12.75">
      <c r="A77" s="32"/>
      <c r="B77" s="22"/>
      <c r="C77" s="10"/>
      <c r="D77" s="6"/>
      <c r="E77" s="2"/>
      <c r="F77" s="16"/>
      <c r="G77" s="16"/>
    </row>
    <row r="78" spans="1:7" s="17" customFormat="1" ht="12.75">
      <c r="A78" s="32"/>
      <c r="B78" s="22"/>
      <c r="C78" s="10"/>
      <c r="D78" s="6"/>
      <c r="E78" s="2"/>
      <c r="F78" s="16"/>
      <c r="G78" s="16"/>
    </row>
    <row r="79" spans="1:7" s="17" customFormat="1" ht="12.75">
      <c r="A79" s="32"/>
      <c r="B79" s="22"/>
      <c r="C79" s="10"/>
      <c r="D79" s="6"/>
      <c r="E79" s="2"/>
      <c r="F79" s="16"/>
      <c r="G79" s="16"/>
    </row>
    <row r="80" spans="1:7" s="17" customFormat="1" ht="12.75">
      <c r="A80" s="32"/>
      <c r="B80" s="22"/>
      <c r="C80" s="10"/>
      <c r="D80" s="6"/>
      <c r="E80" s="2"/>
      <c r="F80" s="16"/>
      <c r="G80" s="16"/>
    </row>
    <row r="81" spans="1:7" s="17" customFormat="1" ht="12.75">
      <c r="A81" s="32"/>
      <c r="B81" s="22"/>
      <c r="C81" s="10"/>
      <c r="D81" s="6"/>
      <c r="E81" s="2"/>
      <c r="F81" s="16"/>
      <c r="G81" s="16"/>
    </row>
    <row r="82" spans="1:7" s="17" customFormat="1" ht="12.75">
      <c r="A82" s="32"/>
      <c r="B82" s="22"/>
      <c r="C82" s="10"/>
      <c r="D82" s="6"/>
      <c r="E82" s="2"/>
      <c r="F82" s="16"/>
      <c r="G82" s="16"/>
    </row>
    <row r="83" spans="1:7" s="17" customFormat="1" ht="12.75">
      <c r="A83" s="32"/>
      <c r="B83" s="22"/>
      <c r="C83" s="10"/>
      <c r="D83" s="6"/>
      <c r="E83" s="2"/>
      <c r="F83" s="16"/>
      <c r="G83" s="16"/>
    </row>
    <row r="84" spans="1:7" s="17" customFormat="1" ht="12.75">
      <c r="A84" s="32"/>
      <c r="B84" s="22"/>
      <c r="C84" s="10"/>
      <c r="D84" s="6"/>
      <c r="E84" s="2"/>
      <c r="F84" s="16"/>
      <c r="G84" s="16"/>
    </row>
    <row r="85" spans="1:7" s="17" customFormat="1" ht="12.75">
      <c r="A85" s="32"/>
      <c r="B85" s="22"/>
      <c r="C85" s="10"/>
      <c r="D85" s="6"/>
      <c r="E85" s="2"/>
      <c r="F85" s="16"/>
      <c r="G85" s="16"/>
    </row>
    <row r="86" spans="1:7" s="17" customFormat="1" ht="12.75">
      <c r="A86" s="32"/>
      <c r="B86" s="22"/>
      <c r="C86" s="10"/>
      <c r="D86" s="6"/>
      <c r="E86" s="2"/>
      <c r="F86" s="16"/>
      <c r="G86" s="16"/>
    </row>
    <row r="87" spans="1:7" s="17" customFormat="1" ht="12.75">
      <c r="A87" s="32"/>
      <c r="B87" s="22"/>
      <c r="C87" s="10"/>
      <c r="D87" s="6"/>
      <c r="E87" s="2"/>
      <c r="F87" s="16"/>
      <c r="G87" s="16"/>
    </row>
    <row r="88" spans="1:7" s="17" customFormat="1" ht="12.75">
      <c r="A88" s="32"/>
      <c r="B88" s="22"/>
      <c r="C88" s="10"/>
      <c r="D88" s="6"/>
      <c r="E88" s="2"/>
      <c r="F88" s="16"/>
      <c r="G88" s="16"/>
    </row>
    <row r="89" spans="1:7" s="17" customFormat="1" ht="12.75">
      <c r="A89" s="32"/>
      <c r="B89" s="22"/>
      <c r="C89" s="10"/>
      <c r="D89" s="6"/>
      <c r="E89" s="2"/>
      <c r="F89" s="16"/>
      <c r="G89" s="16"/>
    </row>
    <row r="90" spans="1:7" s="17" customFormat="1" ht="12.75">
      <c r="A90" s="32"/>
      <c r="B90" s="22"/>
      <c r="C90" s="10"/>
      <c r="D90" s="6"/>
      <c r="E90" s="2"/>
      <c r="F90" s="16"/>
      <c r="G90" s="16"/>
    </row>
    <row r="91" spans="1:7" s="17" customFormat="1" ht="12.75">
      <c r="A91" s="32"/>
      <c r="B91" s="22"/>
      <c r="C91" s="10"/>
      <c r="D91" s="6"/>
      <c r="E91" s="2"/>
      <c r="F91" s="16"/>
      <c r="G91" s="16"/>
    </row>
    <row r="92" spans="1:7" s="17" customFormat="1" ht="12.75">
      <c r="A92" s="32"/>
      <c r="B92" s="22"/>
      <c r="C92" s="10"/>
      <c r="D92" s="6"/>
      <c r="E92" s="2"/>
      <c r="F92" s="16"/>
      <c r="G92" s="16"/>
    </row>
    <row r="93" spans="1:7" s="17" customFormat="1" ht="12.75">
      <c r="A93" s="32"/>
      <c r="B93" s="22"/>
      <c r="C93" s="10"/>
      <c r="D93" s="6"/>
      <c r="E93" s="2"/>
      <c r="F93" s="16"/>
      <c r="G93" s="16"/>
    </row>
    <row r="94" spans="1:7" s="17" customFormat="1" ht="12.75">
      <c r="A94" s="32"/>
      <c r="B94" s="22"/>
      <c r="C94" s="10"/>
      <c r="D94" s="6"/>
      <c r="E94" s="2"/>
      <c r="F94" s="16"/>
      <c r="G94" s="16"/>
    </row>
    <row r="95" spans="1:7" s="17" customFormat="1" ht="12.75">
      <c r="A95" s="32"/>
      <c r="B95" s="22"/>
      <c r="C95" s="10"/>
      <c r="D95" s="6"/>
      <c r="E95" s="2"/>
      <c r="F95" s="16"/>
      <c r="G95" s="16"/>
    </row>
    <row r="96" spans="1:7" s="17" customFormat="1" ht="12.75">
      <c r="A96" s="32"/>
      <c r="B96" s="22"/>
      <c r="C96" s="10"/>
      <c r="D96" s="6"/>
      <c r="E96" s="2"/>
      <c r="F96" s="16"/>
      <c r="G96" s="16"/>
    </row>
    <row r="97" spans="1:7" s="17" customFormat="1" ht="12.75">
      <c r="A97" s="32"/>
      <c r="B97" s="22"/>
      <c r="C97" s="10"/>
      <c r="D97" s="6"/>
      <c r="E97" s="2"/>
      <c r="F97" s="16"/>
      <c r="G97" s="16"/>
    </row>
    <row r="98" spans="1:7" s="17" customFormat="1" ht="12.75">
      <c r="A98" s="32"/>
      <c r="B98" s="22"/>
      <c r="C98" s="10"/>
      <c r="D98" s="6"/>
      <c r="E98" s="2"/>
      <c r="F98" s="16"/>
      <c r="G98" s="16"/>
    </row>
    <row r="99" spans="1:7" s="17" customFormat="1" ht="12.75">
      <c r="A99" s="32"/>
      <c r="B99" s="22"/>
      <c r="C99" s="10"/>
      <c r="D99" s="6"/>
      <c r="E99" s="2"/>
      <c r="F99" s="16"/>
      <c r="G99" s="16"/>
    </row>
    <row r="100" spans="1:7" s="17" customFormat="1" ht="12.75">
      <c r="A100" s="32"/>
      <c r="B100" s="22"/>
      <c r="C100" s="10"/>
      <c r="D100" s="6"/>
      <c r="E100" s="2"/>
      <c r="F100" s="16"/>
      <c r="G100" s="16"/>
    </row>
    <row r="101" spans="1:7" s="17" customFormat="1" ht="12.75">
      <c r="A101" s="32"/>
      <c r="B101" s="22"/>
      <c r="C101" s="10"/>
      <c r="D101" s="6"/>
      <c r="E101" s="2"/>
      <c r="F101" s="16"/>
      <c r="G101" s="16"/>
    </row>
    <row r="102" spans="1:7" s="17" customFormat="1" ht="12.75">
      <c r="A102" s="32"/>
      <c r="B102" s="22"/>
      <c r="C102" s="10"/>
      <c r="D102" s="6"/>
      <c r="E102" s="2"/>
      <c r="F102" s="16"/>
      <c r="G102" s="16"/>
    </row>
    <row r="103" spans="1:7" s="17" customFormat="1" ht="12.75">
      <c r="A103" s="32"/>
      <c r="B103" s="22"/>
      <c r="C103" s="10"/>
      <c r="D103" s="6"/>
      <c r="E103" s="2"/>
      <c r="F103" s="16"/>
      <c r="G103" s="16"/>
    </row>
    <row r="104" spans="1:7" s="17" customFormat="1" ht="12.75">
      <c r="A104" s="32"/>
      <c r="B104" s="22"/>
      <c r="C104" s="10"/>
      <c r="D104" s="6"/>
      <c r="E104" s="2"/>
      <c r="F104" s="16"/>
      <c r="G104" s="16"/>
    </row>
    <row r="105" spans="1:7" s="17" customFormat="1" ht="12.75">
      <c r="A105" s="32"/>
      <c r="B105" s="22"/>
      <c r="C105" s="10"/>
      <c r="D105" s="6"/>
      <c r="E105" s="2"/>
      <c r="F105" s="16"/>
      <c r="G105" s="16"/>
    </row>
    <row r="106" spans="1:7" s="17" customFormat="1" ht="12.75">
      <c r="A106" s="32"/>
      <c r="B106" s="22"/>
      <c r="C106" s="10"/>
      <c r="D106" s="6"/>
      <c r="E106" s="2"/>
      <c r="F106" s="16"/>
      <c r="G106" s="16"/>
    </row>
    <row r="107" spans="1:7" s="17" customFormat="1" ht="12.75">
      <c r="A107" s="32"/>
      <c r="B107" s="22"/>
      <c r="C107" s="10"/>
      <c r="D107" s="6"/>
      <c r="E107" s="2"/>
      <c r="F107" s="16"/>
      <c r="G107" s="16"/>
    </row>
    <row r="108" spans="1:7" s="17" customFormat="1" ht="12.75">
      <c r="A108" s="32"/>
      <c r="B108" s="22"/>
      <c r="C108" s="10"/>
      <c r="D108" s="6"/>
      <c r="E108" s="2"/>
      <c r="F108" s="16"/>
      <c r="G108" s="16"/>
    </row>
    <row r="109" spans="1:7" s="17" customFormat="1" ht="12.75">
      <c r="A109" s="32"/>
      <c r="B109" s="22"/>
      <c r="C109" s="10"/>
      <c r="D109" s="6"/>
      <c r="E109" s="2"/>
      <c r="F109" s="16"/>
      <c r="G109" s="16"/>
    </row>
    <row r="110" spans="1:7" s="17" customFormat="1" ht="12.75">
      <c r="A110" s="32"/>
      <c r="B110" s="22"/>
      <c r="C110" s="10"/>
      <c r="D110" s="6"/>
      <c r="E110" s="2"/>
      <c r="F110" s="16"/>
      <c r="G110" s="16"/>
    </row>
    <row r="111" spans="1:7" s="17" customFormat="1" ht="12.75">
      <c r="A111" s="32"/>
      <c r="B111" s="22"/>
      <c r="C111" s="10"/>
      <c r="D111" s="6"/>
      <c r="E111" s="2"/>
      <c r="F111" s="16"/>
      <c r="G111" s="16"/>
    </row>
    <row r="112" spans="1:7" s="17" customFormat="1" ht="12.75">
      <c r="A112" s="32"/>
      <c r="B112" s="22"/>
      <c r="C112" s="10"/>
      <c r="D112" s="6"/>
      <c r="E112" s="2"/>
      <c r="F112" s="16"/>
      <c r="G112" s="16"/>
    </row>
    <row r="113" spans="1:7" s="17" customFormat="1" ht="12.75">
      <c r="A113" s="32"/>
      <c r="B113" s="22"/>
      <c r="C113" s="10"/>
      <c r="D113" s="6"/>
      <c r="E113" s="2"/>
      <c r="F113" s="16"/>
      <c r="G113" s="16"/>
    </row>
    <row r="114" spans="1:7" s="17" customFormat="1" ht="12.75">
      <c r="A114" s="32"/>
      <c r="B114" s="22"/>
      <c r="C114" s="10"/>
      <c r="D114" s="6"/>
      <c r="E114" s="2"/>
      <c r="F114" s="16"/>
      <c r="G114" s="16"/>
    </row>
    <row r="115" spans="1:7" s="17" customFormat="1" ht="12.75">
      <c r="A115" s="32"/>
      <c r="B115" s="22"/>
      <c r="C115" s="10"/>
      <c r="D115" s="6"/>
      <c r="E115" s="2"/>
      <c r="F115" s="16"/>
      <c r="G115" s="16"/>
    </row>
    <row r="116" spans="1:7" s="17" customFormat="1" ht="12.75">
      <c r="A116" s="32"/>
      <c r="B116" s="22"/>
      <c r="C116" s="10"/>
      <c r="D116" s="6"/>
      <c r="E116" s="2"/>
      <c r="F116" s="16"/>
      <c r="G116" s="16"/>
    </row>
    <row r="117" spans="1:7" s="17" customFormat="1" ht="12.75">
      <c r="A117" s="32"/>
      <c r="B117" s="22"/>
      <c r="C117" s="10"/>
      <c r="D117" s="6"/>
      <c r="E117" s="2"/>
      <c r="F117" s="16"/>
      <c r="G117" s="16"/>
    </row>
    <row r="118" spans="1:7" s="17" customFormat="1" ht="12.75">
      <c r="A118" s="32"/>
      <c r="B118" s="22"/>
      <c r="C118" s="10"/>
      <c r="D118" s="6"/>
      <c r="E118" s="2"/>
      <c r="F118" s="16"/>
      <c r="G118" s="16"/>
    </row>
    <row r="119" spans="1:7" s="17" customFormat="1" ht="12.75">
      <c r="A119" s="32"/>
      <c r="B119" s="22"/>
      <c r="C119" s="10"/>
      <c r="D119" s="6"/>
      <c r="E119" s="2"/>
      <c r="F119" s="16"/>
      <c r="G119" s="16"/>
    </row>
    <row r="120" spans="1:7" s="17" customFormat="1" ht="12.75">
      <c r="A120" s="32"/>
      <c r="B120" s="22"/>
      <c r="C120" s="10"/>
      <c r="D120" s="6"/>
      <c r="E120" s="2"/>
      <c r="F120" s="16"/>
      <c r="G120" s="16"/>
    </row>
    <row r="121" spans="1:7" s="17" customFormat="1" ht="12.75">
      <c r="A121" s="32"/>
      <c r="B121" s="22"/>
      <c r="C121" s="10"/>
      <c r="D121" s="6"/>
      <c r="E121" s="2"/>
      <c r="F121" s="16"/>
      <c r="G121" s="16"/>
    </row>
    <row r="122" spans="1:7" s="17" customFormat="1" ht="12.75">
      <c r="A122" s="32"/>
      <c r="B122" s="22"/>
      <c r="C122" s="10"/>
      <c r="D122" s="6"/>
      <c r="E122" s="2"/>
      <c r="F122" s="16"/>
      <c r="G122" s="16"/>
    </row>
    <row r="123" spans="1:7" s="17" customFormat="1" ht="12.75">
      <c r="A123" s="32"/>
      <c r="B123" s="22"/>
      <c r="C123" s="10"/>
      <c r="D123" s="6"/>
      <c r="E123" s="2"/>
      <c r="F123" s="16"/>
      <c r="G123" s="16"/>
    </row>
    <row r="124" spans="1:7" s="17" customFormat="1" ht="12.75">
      <c r="A124" s="32"/>
      <c r="B124" s="22"/>
      <c r="C124" s="10"/>
      <c r="D124" s="6"/>
      <c r="E124" s="2"/>
      <c r="F124" s="16"/>
      <c r="G124" s="16"/>
    </row>
    <row r="125" spans="1:7" s="17" customFormat="1" ht="12.75">
      <c r="A125" s="32"/>
      <c r="B125" s="22"/>
      <c r="C125" s="10"/>
      <c r="D125" s="6"/>
      <c r="E125" s="2"/>
      <c r="F125" s="16"/>
      <c r="G125" s="16"/>
    </row>
    <row r="126" spans="1:7" s="17" customFormat="1" ht="12.75">
      <c r="A126" s="32"/>
      <c r="B126" s="22"/>
      <c r="C126" s="10"/>
      <c r="D126" s="6"/>
      <c r="E126" s="2"/>
      <c r="F126" s="16"/>
      <c r="G126" s="16"/>
    </row>
    <row r="127" spans="1:7" s="17" customFormat="1" ht="12.75">
      <c r="A127" s="32"/>
      <c r="B127" s="22"/>
      <c r="C127" s="10"/>
      <c r="D127" s="6"/>
      <c r="E127" s="2"/>
      <c r="F127" s="16"/>
      <c r="G127" s="16"/>
    </row>
    <row r="128" spans="1:7" s="17" customFormat="1" ht="12.75">
      <c r="A128" s="32"/>
      <c r="B128" s="22"/>
      <c r="C128" s="10"/>
      <c r="D128" s="6"/>
      <c r="E128" s="2"/>
      <c r="F128" s="16"/>
      <c r="G128" s="16"/>
    </row>
    <row r="129" spans="1:7" s="17" customFormat="1" ht="12.75">
      <c r="A129" s="32"/>
      <c r="B129" s="22"/>
      <c r="C129" s="10"/>
      <c r="D129" s="6"/>
      <c r="E129" s="2"/>
      <c r="F129" s="16"/>
      <c r="G129" s="16"/>
    </row>
    <row r="130" spans="1:7" s="17" customFormat="1" ht="12.75">
      <c r="A130" s="32"/>
      <c r="B130" s="22"/>
      <c r="C130" s="10"/>
      <c r="D130" s="6"/>
      <c r="E130" s="2"/>
      <c r="F130" s="16"/>
      <c r="G130" s="16"/>
    </row>
    <row r="131" spans="1:7" s="17" customFormat="1" ht="12.75">
      <c r="A131" s="32"/>
      <c r="B131" s="22"/>
      <c r="C131" s="10"/>
      <c r="D131" s="6"/>
      <c r="E131" s="2"/>
      <c r="F131" s="16"/>
      <c r="G131" s="16"/>
    </row>
    <row r="132" spans="1:7" s="17" customFormat="1" ht="12.75">
      <c r="A132" s="32"/>
      <c r="B132" s="22"/>
      <c r="C132" s="10"/>
      <c r="D132" s="6"/>
      <c r="E132" s="2"/>
      <c r="F132" s="16"/>
      <c r="G132" s="16"/>
    </row>
    <row r="133" spans="1:7" s="17" customFormat="1" ht="12.75">
      <c r="A133" s="32"/>
      <c r="B133" s="22"/>
      <c r="C133" s="10"/>
      <c r="D133" s="6"/>
      <c r="E133" s="2"/>
      <c r="F133" s="16"/>
      <c r="G133" s="16"/>
    </row>
    <row r="134" spans="1:7" s="17" customFormat="1" ht="12.75">
      <c r="A134" s="32"/>
      <c r="B134" s="22"/>
      <c r="C134" s="10"/>
      <c r="D134" s="6"/>
      <c r="E134" s="2"/>
      <c r="F134" s="16"/>
      <c r="G134" s="16"/>
    </row>
    <row r="135" spans="1:7" s="17" customFormat="1" ht="12.75">
      <c r="A135" s="32"/>
      <c r="B135" s="22"/>
      <c r="C135" s="10"/>
      <c r="D135" s="6"/>
      <c r="E135" s="2"/>
      <c r="F135" s="16"/>
      <c r="G135" s="16"/>
    </row>
    <row r="136" spans="1:7" s="17" customFormat="1" ht="12.75">
      <c r="A136" s="32"/>
      <c r="B136" s="22"/>
      <c r="C136" s="10"/>
      <c r="D136" s="6"/>
      <c r="E136" s="2"/>
      <c r="F136" s="16"/>
      <c r="G136" s="16"/>
    </row>
    <row r="137" spans="1:7" s="17" customFormat="1" ht="12.75">
      <c r="A137" s="32"/>
      <c r="B137" s="22"/>
      <c r="C137" s="10"/>
      <c r="D137" s="6"/>
      <c r="E137" s="2"/>
      <c r="F137" s="16"/>
      <c r="G137" s="16"/>
    </row>
    <row r="138" spans="1:7" s="17" customFormat="1" ht="12.75">
      <c r="A138" s="32"/>
      <c r="B138" s="22"/>
      <c r="C138" s="10"/>
      <c r="D138" s="6"/>
      <c r="E138" s="2"/>
      <c r="F138" s="16"/>
      <c r="G138" s="16"/>
    </row>
    <row r="139" spans="1:7" s="17" customFormat="1" ht="12.75">
      <c r="A139" s="32"/>
      <c r="B139" s="22"/>
      <c r="C139" s="10"/>
      <c r="D139" s="6"/>
      <c r="E139" s="2"/>
      <c r="F139" s="16"/>
      <c r="G139" s="16"/>
    </row>
    <row r="140" spans="1:7" s="17" customFormat="1" ht="12.75">
      <c r="A140" s="32"/>
      <c r="B140" s="22"/>
      <c r="C140" s="10"/>
      <c r="D140" s="6"/>
      <c r="E140" s="2"/>
      <c r="F140" s="16"/>
      <c r="G140" s="16"/>
    </row>
    <row r="141" spans="1:7" s="17" customFormat="1" ht="12.75">
      <c r="A141" s="32"/>
      <c r="B141" s="22"/>
      <c r="C141" s="10"/>
      <c r="D141" s="6"/>
      <c r="E141" s="2"/>
      <c r="F141" s="16"/>
      <c r="G141" s="16"/>
    </row>
    <row r="142" spans="1:7" s="17" customFormat="1" ht="12.75">
      <c r="A142" s="32"/>
      <c r="B142" s="22"/>
      <c r="C142" s="10"/>
      <c r="D142" s="6"/>
      <c r="E142" s="2"/>
      <c r="F142" s="16"/>
      <c r="G142" s="16"/>
    </row>
    <row r="143" spans="1:7" s="17" customFormat="1" ht="12.75">
      <c r="A143" s="32"/>
      <c r="B143" s="22"/>
      <c r="C143" s="10"/>
      <c r="D143" s="6"/>
      <c r="E143" s="2"/>
      <c r="F143" s="16"/>
      <c r="G143" s="16"/>
    </row>
    <row r="144" spans="1:7" s="17" customFormat="1" ht="12.75">
      <c r="A144" s="32"/>
      <c r="B144" s="22"/>
      <c r="C144" s="10"/>
      <c r="D144" s="6"/>
      <c r="E144" s="2"/>
      <c r="F144" s="16"/>
      <c r="G144" s="16"/>
    </row>
    <row r="145" spans="1:7" s="17" customFormat="1" ht="12.75">
      <c r="A145" s="32"/>
      <c r="B145" s="22"/>
      <c r="C145" s="10"/>
      <c r="D145" s="6"/>
      <c r="E145" s="2"/>
      <c r="F145" s="16"/>
      <c r="G145" s="16"/>
    </row>
    <row r="146" spans="1:7" s="17" customFormat="1" ht="12.75">
      <c r="A146" s="32"/>
      <c r="B146" s="22"/>
      <c r="C146" s="10"/>
      <c r="D146" s="6"/>
      <c r="E146" s="2"/>
      <c r="F146" s="16"/>
      <c r="G146" s="16"/>
    </row>
    <row r="147" spans="1:7" s="17" customFormat="1" ht="12.75">
      <c r="A147" s="32"/>
      <c r="B147" s="22"/>
      <c r="C147" s="10"/>
      <c r="D147" s="6"/>
      <c r="E147" s="2"/>
      <c r="F147" s="16"/>
      <c r="G147" s="16"/>
    </row>
    <row r="148" spans="1:7" s="17" customFormat="1" ht="12.75">
      <c r="A148" s="32"/>
      <c r="B148" s="22"/>
      <c r="C148" s="10"/>
      <c r="D148" s="6"/>
      <c r="E148" s="2"/>
      <c r="F148" s="16"/>
      <c r="G148" s="16"/>
    </row>
    <row r="149" spans="1:7" s="17" customFormat="1" ht="12.75">
      <c r="A149" s="32"/>
      <c r="B149" s="22"/>
      <c r="C149" s="10"/>
      <c r="D149" s="6"/>
      <c r="E149" s="2"/>
      <c r="F149" s="16"/>
      <c r="G149" s="16"/>
    </row>
    <row r="150" spans="1:7" s="17" customFormat="1" ht="12.75">
      <c r="A150" s="32"/>
      <c r="B150" s="22"/>
      <c r="C150" s="10"/>
      <c r="D150" s="6"/>
      <c r="E150" s="2"/>
      <c r="F150" s="16"/>
      <c r="G150" s="16"/>
    </row>
    <row r="151" spans="1:7" s="17" customFormat="1" ht="12.75">
      <c r="A151" s="32"/>
      <c r="B151" s="22"/>
      <c r="C151" s="10"/>
      <c r="D151" s="6"/>
      <c r="E151" s="2"/>
      <c r="F151" s="16"/>
      <c r="G151" s="16"/>
    </row>
    <row r="152" spans="1:7" s="17" customFormat="1" ht="12.75">
      <c r="A152" s="32"/>
      <c r="B152" s="22"/>
      <c r="C152" s="10"/>
      <c r="D152" s="6"/>
      <c r="E152" s="2"/>
      <c r="F152" s="16"/>
      <c r="G152" s="16"/>
    </row>
    <row r="153" spans="1:7" s="17" customFormat="1" ht="12.75">
      <c r="A153" s="32"/>
      <c r="B153" s="22"/>
      <c r="C153" s="10"/>
      <c r="D153" s="6"/>
      <c r="E153" s="2"/>
      <c r="F153" s="16"/>
      <c r="G153" s="16"/>
    </row>
    <row r="154" spans="1:7" s="17" customFormat="1" ht="12.75">
      <c r="A154" s="32"/>
      <c r="B154" s="22"/>
      <c r="C154" s="10"/>
      <c r="D154" s="6"/>
      <c r="E154" s="2"/>
      <c r="F154" s="16"/>
      <c r="G154" s="16"/>
    </row>
    <row r="155" spans="1:7" s="17" customFormat="1" ht="12.75">
      <c r="A155" s="32"/>
      <c r="B155" s="22"/>
      <c r="C155" s="10"/>
      <c r="D155" s="6"/>
      <c r="E155" s="2"/>
      <c r="F155" s="16"/>
      <c r="G155" s="16"/>
    </row>
    <row r="156" spans="1:7" s="17" customFormat="1" ht="12.75">
      <c r="A156" s="32"/>
      <c r="B156" s="22"/>
      <c r="C156" s="10"/>
      <c r="D156" s="6"/>
      <c r="E156" s="2"/>
      <c r="F156" s="16"/>
      <c r="G156" s="16"/>
    </row>
    <row r="157" spans="1:7" s="17" customFormat="1" ht="12.75">
      <c r="A157" s="32"/>
      <c r="B157" s="22"/>
      <c r="C157" s="10"/>
      <c r="D157" s="6"/>
      <c r="E157" s="2"/>
      <c r="F157" s="16"/>
      <c r="G157" s="16"/>
    </row>
    <row r="158" spans="1:7" s="17" customFormat="1" ht="12.75">
      <c r="A158" s="32"/>
      <c r="B158" s="22"/>
      <c r="C158" s="10"/>
      <c r="D158" s="6"/>
      <c r="E158" s="2"/>
      <c r="F158" s="16"/>
      <c r="G158" s="16"/>
    </row>
    <row r="159" spans="1:7" s="17" customFormat="1" ht="12.75">
      <c r="A159" s="32"/>
      <c r="B159" s="22"/>
      <c r="C159" s="10"/>
      <c r="D159" s="6"/>
      <c r="E159" s="2"/>
      <c r="F159" s="16"/>
      <c r="G159" s="16"/>
    </row>
    <row r="160" spans="1:7" s="17" customFormat="1" ht="12.75">
      <c r="A160" s="32"/>
      <c r="B160" s="22"/>
      <c r="C160" s="10"/>
      <c r="D160" s="6"/>
      <c r="E160" s="2"/>
      <c r="F160" s="16"/>
      <c r="G160" s="16"/>
    </row>
    <row r="161" spans="1:7" s="17" customFormat="1" ht="12.75">
      <c r="A161" s="32"/>
      <c r="B161" s="22"/>
      <c r="C161" s="10"/>
      <c r="D161" s="6"/>
      <c r="E161" s="2"/>
      <c r="F161" s="16"/>
      <c r="G161" s="16"/>
    </row>
    <row r="162" spans="1:7" s="17" customFormat="1" ht="12.75">
      <c r="A162" s="32"/>
      <c r="B162" s="22"/>
      <c r="C162" s="10"/>
      <c r="D162" s="6"/>
      <c r="E162" s="2"/>
      <c r="F162" s="16"/>
      <c r="G162" s="16"/>
    </row>
    <row r="163" spans="1:7" s="17" customFormat="1" ht="12.75">
      <c r="A163" s="32"/>
      <c r="B163" s="22"/>
      <c r="C163" s="10"/>
      <c r="D163" s="6"/>
      <c r="E163" s="2"/>
      <c r="F163" s="16"/>
      <c r="G163" s="16"/>
    </row>
    <row r="164" spans="1:7" s="17" customFormat="1" ht="12.75">
      <c r="A164" s="32"/>
      <c r="B164" s="22"/>
      <c r="C164" s="10"/>
      <c r="D164" s="6"/>
      <c r="E164" s="2"/>
      <c r="F164" s="16"/>
      <c r="G164" s="16"/>
    </row>
    <row r="165" spans="1:7" s="17" customFormat="1" ht="12.75">
      <c r="A165" s="32"/>
      <c r="B165" s="22"/>
      <c r="C165" s="10"/>
      <c r="D165" s="6"/>
      <c r="E165" s="2"/>
      <c r="F165" s="16"/>
      <c r="G165" s="16"/>
    </row>
    <row r="166" spans="1:7" s="17" customFormat="1" ht="12.75">
      <c r="A166" s="32"/>
      <c r="B166" s="22"/>
      <c r="C166" s="10"/>
      <c r="D166" s="6"/>
      <c r="E166" s="2"/>
      <c r="F166" s="16"/>
      <c r="G166" s="16"/>
    </row>
    <row r="167" spans="1:7" s="17" customFormat="1" ht="12.75">
      <c r="A167" s="32"/>
      <c r="B167" s="22"/>
      <c r="C167" s="10"/>
      <c r="D167" s="6"/>
      <c r="E167" s="2"/>
      <c r="F167" s="16"/>
      <c r="G167" s="16"/>
    </row>
    <row r="168" spans="1:7" s="17" customFormat="1" ht="12.75">
      <c r="A168" s="32"/>
      <c r="B168" s="22"/>
      <c r="C168" s="10"/>
      <c r="D168" s="6"/>
      <c r="E168" s="2"/>
      <c r="F168" s="16"/>
      <c r="G168" s="16"/>
    </row>
    <row r="169" spans="1:7" s="17" customFormat="1" ht="12.75">
      <c r="A169" s="32"/>
      <c r="B169" s="22"/>
      <c r="C169" s="10"/>
      <c r="D169" s="6"/>
      <c r="E169" s="2"/>
      <c r="F169" s="16"/>
      <c r="G169" s="16"/>
    </row>
    <row r="170" spans="1:7" s="17" customFormat="1" ht="12.75">
      <c r="A170" s="32"/>
      <c r="B170" s="22"/>
      <c r="C170" s="10"/>
      <c r="D170" s="6"/>
      <c r="E170" s="2"/>
      <c r="F170" s="16"/>
      <c r="G170" s="16"/>
    </row>
    <row r="171" spans="1:7" s="17" customFormat="1" ht="12.75">
      <c r="A171" s="32"/>
      <c r="B171" s="22"/>
      <c r="C171" s="10"/>
      <c r="D171" s="6"/>
      <c r="E171" s="2"/>
      <c r="F171" s="16"/>
      <c r="G171" s="16"/>
    </row>
    <row r="172" spans="1:7" s="17" customFormat="1" ht="12.75">
      <c r="A172" s="32"/>
      <c r="B172" s="22"/>
      <c r="C172" s="10"/>
      <c r="D172" s="6"/>
      <c r="E172" s="2"/>
      <c r="F172" s="16"/>
      <c r="G172" s="16"/>
    </row>
    <row r="173" spans="1:7" s="17" customFormat="1" ht="12.75">
      <c r="A173" s="32"/>
      <c r="B173" s="22"/>
      <c r="C173" s="10"/>
      <c r="D173" s="6"/>
      <c r="E173" s="2"/>
      <c r="F173" s="16"/>
      <c r="G173" s="16"/>
    </row>
    <row r="174" spans="1:7" s="17" customFormat="1" ht="12.75">
      <c r="A174" s="32"/>
      <c r="B174" s="22"/>
      <c r="C174" s="10"/>
      <c r="D174" s="6"/>
      <c r="E174" s="2"/>
      <c r="F174" s="16"/>
      <c r="G174" s="16"/>
    </row>
    <row r="175" spans="1:7" s="17" customFormat="1" ht="12.75">
      <c r="A175" s="32"/>
      <c r="B175" s="22"/>
      <c r="C175" s="10"/>
      <c r="D175" s="6"/>
      <c r="E175" s="2"/>
      <c r="F175" s="16"/>
      <c r="G175" s="16"/>
    </row>
    <row r="176" spans="1:7" s="17" customFormat="1" ht="12.75">
      <c r="A176" s="32"/>
      <c r="B176" s="22"/>
      <c r="C176" s="10"/>
      <c r="D176" s="6"/>
      <c r="E176" s="2"/>
      <c r="F176" s="16"/>
      <c r="G176" s="16"/>
    </row>
    <row r="177" spans="1:7" s="17" customFormat="1" ht="12.75">
      <c r="A177" s="32"/>
      <c r="B177" s="22"/>
      <c r="C177" s="10"/>
      <c r="D177" s="6"/>
      <c r="E177" s="2"/>
      <c r="F177" s="16"/>
      <c r="G177" s="16"/>
    </row>
    <row r="178" spans="1:7" s="17" customFormat="1" ht="12.75">
      <c r="A178" s="32"/>
      <c r="B178" s="22"/>
      <c r="C178" s="10"/>
      <c r="D178" s="6"/>
      <c r="E178" s="2"/>
      <c r="F178" s="16"/>
      <c r="G178" s="16"/>
    </row>
    <row r="179" spans="1:7" s="17" customFormat="1" ht="12.75">
      <c r="A179" s="32"/>
      <c r="B179" s="22"/>
      <c r="C179" s="10"/>
      <c r="D179" s="6"/>
      <c r="E179" s="2"/>
      <c r="F179" s="16"/>
      <c r="G179" s="16"/>
    </row>
    <row r="180" spans="1:7" s="17" customFormat="1" ht="12.75">
      <c r="A180" s="32"/>
      <c r="B180" s="22"/>
      <c r="C180" s="10"/>
      <c r="D180" s="6"/>
      <c r="E180" s="2"/>
      <c r="F180" s="16"/>
      <c r="G180" s="16"/>
    </row>
    <row r="181" spans="1:7" s="17" customFormat="1" ht="12.75">
      <c r="A181" s="32"/>
      <c r="B181" s="22"/>
      <c r="C181" s="10"/>
      <c r="D181" s="6"/>
      <c r="E181" s="2"/>
      <c r="F181" s="16"/>
      <c r="G181" s="16"/>
    </row>
    <row r="182" spans="1:7" s="17" customFormat="1" ht="12.75">
      <c r="A182" s="32"/>
      <c r="B182" s="22"/>
      <c r="C182" s="10"/>
      <c r="D182" s="6"/>
      <c r="E182" s="2"/>
      <c r="F182" s="16"/>
      <c r="G182" s="16"/>
    </row>
    <row r="183" spans="1:7" s="17" customFormat="1" ht="12.75">
      <c r="A183" s="32"/>
      <c r="B183" s="22"/>
      <c r="C183" s="10"/>
      <c r="D183" s="6"/>
      <c r="E183" s="2"/>
      <c r="F183" s="16"/>
      <c r="G183" s="16"/>
    </row>
    <row r="184" spans="1:7" s="17" customFormat="1" ht="12.75">
      <c r="A184" s="32"/>
      <c r="B184" s="22"/>
      <c r="C184" s="10"/>
      <c r="D184" s="6"/>
      <c r="E184" s="2"/>
      <c r="F184" s="16"/>
      <c r="G184" s="16"/>
    </row>
    <row r="185" spans="1:7" s="17" customFormat="1" ht="12.75">
      <c r="A185" s="32"/>
      <c r="B185" s="22"/>
      <c r="C185" s="10"/>
      <c r="D185" s="6"/>
      <c r="E185" s="2"/>
      <c r="F185" s="16"/>
      <c r="G185" s="16"/>
    </row>
    <row r="186" spans="1:7" s="17" customFormat="1" ht="12.75">
      <c r="A186" s="32"/>
      <c r="B186" s="22"/>
      <c r="C186" s="10"/>
      <c r="D186" s="6"/>
      <c r="E186" s="2"/>
      <c r="F186" s="16"/>
      <c r="G186" s="16"/>
    </row>
    <row r="187" spans="1:7" s="17" customFormat="1" ht="12.75">
      <c r="A187" s="32"/>
      <c r="B187" s="22"/>
      <c r="C187" s="10"/>
      <c r="D187" s="6"/>
      <c r="E187" s="2"/>
      <c r="F187" s="16"/>
      <c r="G187" s="16"/>
    </row>
    <row r="188" spans="1:7" s="17" customFormat="1" ht="12.75">
      <c r="A188" s="32"/>
      <c r="B188" s="22"/>
      <c r="C188" s="10"/>
      <c r="D188" s="6"/>
      <c r="E188" s="2"/>
      <c r="F188" s="16"/>
      <c r="G188" s="16"/>
    </row>
    <row r="189" spans="1:7" s="17" customFormat="1" ht="12.75">
      <c r="A189" s="32"/>
      <c r="B189" s="22"/>
      <c r="C189" s="10"/>
      <c r="D189" s="6"/>
      <c r="E189" s="2"/>
      <c r="F189" s="16"/>
      <c r="G189" s="16"/>
    </row>
    <row r="190" spans="1:7" s="17" customFormat="1" ht="12.75">
      <c r="A190" s="32"/>
      <c r="B190" s="22"/>
      <c r="C190" s="10"/>
      <c r="D190" s="6"/>
      <c r="E190" s="2"/>
      <c r="F190" s="16"/>
      <c r="G190" s="16"/>
    </row>
    <row r="191" spans="1:7" s="17" customFormat="1" ht="12.75">
      <c r="A191" s="32"/>
      <c r="B191" s="22"/>
      <c r="C191" s="10"/>
      <c r="D191" s="6"/>
      <c r="E191" s="2"/>
      <c r="F191" s="16"/>
      <c r="G191" s="16"/>
    </row>
    <row r="192" spans="1:7" s="17" customFormat="1" ht="12.75">
      <c r="A192" s="32"/>
      <c r="B192" s="22"/>
      <c r="C192" s="10"/>
      <c r="D192" s="6"/>
      <c r="E192" s="2"/>
      <c r="F192" s="16"/>
      <c r="G192" s="16"/>
    </row>
    <row r="193" spans="1:7" s="17" customFormat="1" ht="12.75">
      <c r="A193" s="32"/>
      <c r="B193" s="22"/>
      <c r="C193" s="10"/>
      <c r="D193" s="6"/>
      <c r="E193" s="2"/>
      <c r="F193" s="16"/>
      <c r="G193" s="16"/>
    </row>
    <row r="194" spans="1:7" s="17" customFormat="1" ht="12.75">
      <c r="A194" s="32"/>
      <c r="B194" s="22"/>
      <c r="C194" s="10"/>
      <c r="D194" s="6"/>
      <c r="E194" s="2"/>
      <c r="F194" s="16"/>
      <c r="G194" s="16"/>
    </row>
    <row r="195" spans="1:7" s="17" customFormat="1" ht="12.75">
      <c r="A195" s="32"/>
      <c r="B195" s="22"/>
      <c r="C195" s="10"/>
      <c r="D195" s="6"/>
      <c r="E195" s="2"/>
      <c r="F195" s="16"/>
      <c r="G195" s="16"/>
    </row>
    <row r="196" spans="1:7" s="17" customFormat="1" ht="12.75">
      <c r="A196" s="32"/>
      <c r="B196" s="22"/>
      <c r="C196" s="10"/>
      <c r="D196" s="6"/>
      <c r="E196" s="2"/>
      <c r="F196" s="16"/>
      <c r="G196" s="16"/>
    </row>
    <row r="197" spans="1:7" s="17" customFormat="1" ht="12.75">
      <c r="A197" s="32"/>
      <c r="B197" s="22"/>
      <c r="C197" s="10"/>
      <c r="D197" s="6"/>
      <c r="E197" s="2"/>
      <c r="F197" s="16"/>
      <c r="G197" s="16"/>
    </row>
    <row r="198" spans="1:7" s="17" customFormat="1" ht="12.75">
      <c r="A198" s="32"/>
      <c r="B198" s="22"/>
      <c r="C198" s="10"/>
      <c r="D198" s="6"/>
      <c r="E198" s="2"/>
      <c r="F198" s="16"/>
      <c r="G198" s="16"/>
    </row>
    <row r="199" spans="1:7" s="17" customFormat="1" ht="12.75">
      <c r="A199" s="32"/>
      <c r="B199" s="22"/>
      <c r="C199" s="10"/>
      <c r="D199" s="6"/>
      <c r="E199" s="2"/>
      <c r="F199" s="16"/>
      <c r="G199" s="16"/>
    </row>
    <row r="200" spans="1:7" s="17" customFormat="1" ht="12.75">
      <c r="A200" s="32"/>
      <c r="B200" s="22"/>
      <c r="C200" s="10"/>
      <c r="D200" s="6"/>
      <c r="E200" s="2"/>
      <c r="F200" s="16"/>
      <c r="G200" s="16"/>
    </row>
    <row r="201" spans="1:7" s="17" customFormat="1" ht="12.75">
      <c r="A201" s="32"/>
      <c r="B201" s="22"/>
      <c r="C201" s="10"/>
      <c r="D201" s="6"/>
      <c r="E201" s="2"/>
      <c r="F201" s="16"/>
      <c r="G201" s="16"/>
    </row>
    <row r="202" spans="1:7" s="17" customFormat="1" ht="12.75">
      <c r="A202" s="32"/>
      <c r="B202" s="22"/>
      <c r="C202" s="10"/>
      <c r="D202" s="6"/>
      <c r="E202" s="2"/>
      <c r="F202" s="16"/>
      <c r="G202" s="16"/>
    </row>
    <row r="203" spans="1:7" s="17" customFormat="1" ht="12.75">
      <c r="A203" s="32"/>
      <c r="B203" s="22"/>
      <c r="C203" s="10"/>
      <c r="D203" s="6"/>
      <c r="E203" s="2"/>
      <c r="F203" s="16"/>
      <c r="G203" s="16"/>
    </row>
    <row r="204" spans="1:7" s="17" customFormat="1" ht="12.75">
      <c r="A204" s="32"/>
      <c r="B204" s="22"/>
      <c r="C204" s="10"/>
      <c r="D204" s="6"/>
      <c r="E204" s="2"/>
      <c r="F204" s="16"/>
      <c r="G204" s="16"/>
    </row>
    <row r="205" spans="1:7" s="17" customFormat="1" ht="12.75">
      <c r="A205" s="32"/>
      <c r="B205" s="22"/>
      <c r="C205" s="10"/>
      <c r="D205" s="6"/>
      <c r="E205" s="2"/>
      <c r="F205" s="16"/>
      <c r="G205" s="16"/>
    </row>
    <row r="206" spans="1:7" s="17" customFormat="1" ht="12.75">
      <c r="A206" s="32"/>
      <c r="B206" s="22"/>
      <c r="C206" s="10"/>
      <c r="D206" s="6"/>
      <c r="E206" s="2"/>
      <c r="F206" s="16"/>
      <c r="G206" s="16"/>
    </row>
    <row r="207" spans="1:7" s="17" customFormat="1" ht="12.75">
      <c r="A207" s="32"/>
      <c r="B207" s="22"/>
      <c r="C207" s="10"/>
      <c r="D207" s="6"/>
      <c r="E207" s="2"/>
      <c r="F207" s="16"/>
      <c r="G207" s="16"/>
    </row>
    <row r="208" spans="1:7" s="17" customFormat="1" ht="12.75">
      <c r="A208" s="32"/>
      <c r="B208" s="22"/>
      <c r="C208" s="10"/>
      <c r="D208" s="6"/>
      <c r="E208" s="2"/>
      <c r="F208" s="16"/>
      <c r="G208" s="16"/>
    </row>
    <row r="209" spans="1:7" s="17" customFormat="1" ht="12.75">
      <c r="A209" s="32"/>
      <c r="B209" s="22"/>
      <c r="C209" s="10"/>
      <c r="D209" s="6"/>
      <c r="E209" s="2"/>
      <c r="F209" s="16"/>
      <c r="G209" s="16"/>
    </row>
    <row r="210" spans="1:7" s="17" customFormat="1" ht="12.75">
      <c r="A210" s="32"/>
      <c r="B210" s="22"/>
      <c r="C210" s="10"/>
      <c r="D210" s="6"/>
      <c r="E210" s="2"/>
      <c r="F210" s="16"/>
      <c r="G210" s="16"/>
    </row>
    <row r="211" spans="1:7" s="17" customFormat="1" ht="12.75">
      <c r="A211" s="32"/>
      <c r="B211" s="22"/>
      <c r="C211" s="10"/>
      <c r="D211" s="6"/>
      <c r="E211" s="2"/>
      <c r="F211" s="16"/>
      <c r="G211" s="16"/>
    </row>
    <row r="212" spans="1:7" s="17" customFormat="1" ht="12.75">
      <c r="A212" s="32"/>
      <c r="B212" s="22"/>
      <c r="C212" s="10"/>
      <c r="D212" s="6"/>
      <c r="E212" s="2"/>
      <c r="F212" s="16"/>
      <c r="G212" s="16"/>
    </row>
    <row r="213" spans="1:7" s="17" customFormat="1" ht="12.75">
      <c r="A213" s="32"/>
      <c r="B213" s="22"/>
      <c r="C213" s="10"/>
      <c r="D213" s="6"/>
      <c r="E213" s="2"/>
      <c r="F213" s="16"/>
      <c r="G213" s="16"/>
    </row>
    <row r="214" spans="1:7" s="17" customFormat="1" ht="12.75">
      <c r="A214" s="32"/>
      <c r="B214" s="22"/>
      <c r="C214" s="10"/>
      <c r="D214" s="6"/>
      <c r="E214" s="2"/>
      <c r="F214" s="16"/>
      <c r="G214" s="16"/>
    </row>
    <row r="215" spans="1:7" s="17" customFormat="1" ht="12.75">
      <c r="A215" s="32"/>
      <c r="B215" s="22"/>
      <c r="C215" s="10"/>
      <c r="D215" s="6"/>
      <c r="E215" s="2"/>
      <c r="F215" s="16"/>
      <c r="G215" s="16"/>
    </row>
    <row r="216" spans="1:7" s="17" customFormat="1" ht="12.75">
      <c r="A216" s="32"/>
      <c r="B216" s="22"/>
      <c r="C216" s="10"/>
      <c r="D216" s="6"/>
      <c r="E216" s="2"/>
      <c r="F216" s="16"/>
      <c r="G216" s="16"/>
    </row>
    <row r="217" spans="1:7" s="17" customFormat="1" ht="12.75">
      <c r="A217" s="32"/>
      <c r="B217" s="22"/>
      <c r="C217" s="10"/>
      <c r="D217" s="6"/>
      <c r="E217" s="2"/>
      <c r="F217" s="16"/>
      <c r="G217" s="16"/>
    </row>
    <row r="218" spans="1:7" s="17" customFormat="1" ht="12.75">
      <c r="A218" s="32"/>
      <c r="B218" s="22"/>
      <c r="C218" s="10"/>
      <c r="D218" s="6"/>
      <c r="E218" s="2"/>
      <c r="F218" s="16"/>
      <c r="G218" s="16"/>
    </row>
    <row r="219" spans="1:7" s="17" customFormat="1" ht="12.75">
      <c r="A219" s="32"/>
      <c r="B219" s="22"/>
      <c r="C219" s="10"/>
      <c r="D219" s="6"/>
      <c r="E219" s="2"/>
      <c r="F219" s="16"/>
      <c r="G219" s="16"/>
    </row>
    <row r="220" spans="1:7" s="17" customFormat="1" ht="12.75">
      <c r="A220" s="32"/>
      <c r="B220" s="22"/>
      <c r="C220" s="10"/>
      <c r="D220" s="6"/>
      <c r="E220" s="2"/>
      <c r="F220" s="16"/>
      <c r="G220" s="16"/>
    </row>
    <row r="221" spans="1:7" s="17" customFormat="1" ht="12.75">
      <c r="A221" s="32"/>
      <c r="B221" s="22"/>
      <c r="C221" s="10"/>
      <c r="D221" s="6"/>
      <c r="E221" s="2"/>
      <c r="F221" s="16"/>
      <c r="G221" s="16"/>
    </row>
    <row r="222" spans="1:7" s="17" customFormat="1" ht="12.75">
      <c r="A222" s="32"/>
      <c r="B222" s="22"/>
      <c r="C222" s="10"/>
      <c r="D222" s="6"/>
      <c r="E222" s="2"/>
      <c r="F222" s="16"/>
      <c r="G222" s="16"/>
    </row>
    <row r="223" spans="1:7" s="17" customFormat="1" ht="12.75">
      <c r="A223" s="32"/>
      <c r="B223" s="22"/>
      <c r="C223" s="10"/>
      <c r="D223" s="6"/>
      <c r="E223" s="2"/>
      <c r="F223" s="16"/>
      <c r="G223" s="16"/>
    </row>
    <row r="224" spans="1:7" s="17" customFormat="1" ht="12.75">
      <c r="A224" s="32"/>
      <c r="B224" s="22"/>
      <c r="C224" s="10"/>
      <c r="D224" s="6"/>
      <c r="E224" s="2"/>
      <c r="F224" s="16"/>
      <c r="G224" s="16"/>
    </row>
    <row r="225" spans="1:7" s="17" customFormat="1" ht="12.75">
      <c r="A225" s="32"/>
      <c r="B225" s="22"/>
      <c r="C225" s="10"/>
      <c r="D225" s="6"/>
      <c r="E225" s="2"/>
      <c r="F225" s="16"/>
      <c r="G225" s="16"/>
    </row>
    <row r="226" spans="1:7" s="17" customFormat="1" ht="12.75">
      <c r="A226" s="32"/>
      <c r="B226" s="22"/>
      <c r="C226" s="10"/>
      <c r="D226" s="6"/>
      <c r="E226" s="2"/>
      <c r="F226" s="16"/>
      <c r="G226" s="16"/>
    </row>
    <row r="227" spans="1:7" s="17" customFormat="1" ht="12.75">
      <c r="A227" s="32"/>
      <c r="B227" s="22"/>
      <c r="C227" s="10"/>
      <c r="D227" s="6"/>
      <c r="E227" s="2"/>
      <c r="F227" s="16"/>
      <c r="G227" s="16"/>
    </row>
    <row r="228" spans="1:7" s="17" customFormat="1" ht="12.75">
      <c r="A228" s="32"/>
      <c r="B228" s="22"/>
      <c r="C228" s="10"/>
      <c r="D228" s="6"/>
      <c r="E228" s="2"/>
      <c r="F228" s="16"/>
      <c r="G228" s="16"/>
    </row>
    <row r="229" spans="1:7" s="17" customFormat="1" ht="12.75">
      <c r="A229" s="32"/>
      <c r="B229" s="22"/>
      <c r="C229" s="10"/>
      <c r="D229" s="6"/>
      <c r="E229" s="2"/>
      <c r="F229" s="16"/>
      <c r="G229" s="16"/>
    </row>
    <row r="230" spans="1:7" s="17" customFormat="1" ht="12.75">
      <c r="A230" s="32"/>
      <c r="B230" s="22"/>
      <c r="C230" s="10"/>
      <c r="D230" s="6"/>
      <c r="E230" s="2"/>
      <c r="F230" s="16"/>
      <c r="G230" s="16"/>
    </row>
    <row r="231" spans="1:7" s="17" customFormat="1" ht="12.75">
      <c r="A231" s="32"/>
      <c r="B231" s="22"/>
      <c r="C231" s="10"/>
      <c r="D231" s="6"/>
      <c r="E231" s="2"/>
      <c r="F231" s="16"/>
      <c r="G231" s="16"/>
    </row>
    <row r="232" spans="1:7" s="17" customFormat="1" ht="12.75">
      <c r="A232" s="32"/>
      <c r="B232" s="22"/>
      <c r="C232" s="10"/>
      <c r="D232" s="6"/>
      <c r="E232" s="2"/>
      <c r="F232" s="16"/>
      <c r="G232" s="16"/>
    </row>
    <row r="233" spans="1:7" s="17" customFormat="1" ht="12.75">
      <c r="A233" s="32"/>
      <c r="B233" s="22"/>
      <c r="C233" s="10"/>
      <c r="D233" s="6"/>
      <c r="E233" s="2"/>
      <c r="F233" s="16"/>
      <c r="G233" s="16"/>
    </row>
    <row r="234" spans="1:7" s="17" customFormat="1" ht="12.75">
      <c r="A234" s="32"/>
      <c r="B234" s="22"/>
      <c r="C234" s="10"/>
      <c r="D234" s="6"/>
      <c r="E234" s="2"/>
      <c r="F234" s="16"/>
      <c r="G234" s="16"/>
    </row>
    <row r="235" spans="1:7" s="17" customFormat="1" ht="12.75">
      <c r="A235" s="32"/>
      <c r="B235" s="22"/>
      <c r="C235" s="10"/>
      <c r="D235" s="6"/>
      <c r="E235" s="2"/>
      <c r="F235" s="16"/>
      <c r="G235" s="16"/>
    </row>
    <row r="236" spans="1:7" s="17" customFormat="1" ht="12.75">
      <c r="A236" s="32"/>
      <c r="B236" s="22"/>
      <c r="C236" s="10"/>
      <c r="D236" s="6"/>
      <c r="E236" s="2"/>
      <c r="F236" s="16"/>
      <c r="G236" s="16"/>
    </row>
    <row r="237" spans="1:7" s="17" customFormat="1" ht="12.75">
      <c r="A237" s="32"/>
      <c r="B237" s="22"/>
      <c r="C237" s="10"/>
      <c r="D237" s="6"/>
      <c r="E237" s="2"/>
      <c r="F237" s="16"/>
      <c r="G237" s="16"/>
    </row>
    <row r="238" spans="1:7" s="17" customFormat="1" ht="12.75">
      <c r="A238" s="32"/>
      <c r="B238" s="22"/>
      <c r="C238" s="10"/>
      <c r="D238" s="6"/>
      <c r="E238" s="2"/>
      <c r="F238" s="16"/>
      <c r="G238" s="16"/>
    </row>
    <row r="239" spans="1:7" s="17" customFormat="1" ht="12.75">
      <c r="A239" s="32"/>
      <c r="B239" s="22"/>
      <c r="C239" s="10"/>
      <c r="D239" s="6"/>
      <c r="E239" s="2"/>
      <c r="F239" s="16"/>
      <c r="G239" s="16"/>
    </row>
    <row r="240" spans="1:7" s="17" customFormat="1" ht="12.75">
      <c r="A240" s="32"/>
      <c r="B240" s="22"/>
      <c r="C240" s="10"/>
      <c r="D240" s="6"/>
      <c r="E240" s="2"/>
      <c r="F240" s="16"/>
      <c r="G240" s="16"/>
    </row>
    <row r="241" spans="1:7" s="17" customFormat="1" ht="12.75">
      <c r="A241" s="32"/>
      <c r="B241" s="22"/>
      <c r="C241" s="10"/>
      <c r="D241" s="6"/>
      <c r="E241" s="2"/>
      <c r="F241" s="16"/>
      <c r="G241" s="16"/>
    </row>
    <row r="242" spans="1:7" s="17" customFormat="1" ht="12.75">
      <c r="A242" s="32"/>
      <c r="B242" s="22"/>
      <c r="C242" s="10"/>
      <c r="D242" s="6"/>
      <c r="E242" s="2"/>
      <c r="F242" s="16"/>
      <c r="G242" s="16"/>
    </row>
    <row r="243" spans="1:7" s="17" customFormat="1" ht="12.75">
      <c r="A243" s="32"/>
      <c r="B243" s="22"/>
      <c r="C243" s="10"/>
      <c r="D243" s="6"/>
      <c r="E243" s="2"/>
      <c r="F243" s="16"/>
      <c r="G243" s="16"/>
    </row>
    <row r="244" spans="1:7" s="17" customFormat="1" ht="12.75">
      <c r="A244" s="32"/>
      <c r="B244" s="22"/>
      <c r="C244" s="10"/>
      <c r="D244" s="6"/>
      <c r="E244" s="2"/>
      <c r="F244" s="16"/>
      <c r="G244" s="16"/>
    </row>
    <row r="245" spans="1:7" s="17" customFormat="1" ht="12.75">
      <c r="A245" s="32"/>
      <c r="B245" s="22"/>
      <c r="C245" s="10"/>
      <c r="D245" s="6"/>
      <c r="E245" s="2"/>
      <c r="F245" s="16"/>
      <c r="G245" s="16"/>
    </row>
    <row r="246" spans="1:7" s="17" customFormat="1" ht="12.75">
      <c r="A246" s="32"/>
      <c r="B246" s="22"/>
      <c r="C246" s="10"/>
      <c r="D246" s="6"/>
      <c r="E246" s="2"/>
      <c r="F246" s="16"/>
      <c r="G246" s="16"/>
    </row>
    <row r="247" spans="1:7" s="17" customFormat="1" ht="12.75">
      <c r="A247" s="32"/>
      <c r="B247" s="22"/>
      <c r="C247" s="10"/>
      <c r="D247" s="6"/>
      <c r="E247" s="2"/>
      <c r="F247" s="16"/>
      <c r="G247" s="16"/>
    </row>
    <row r="248" spans="1:7" s="17" customFormat="1" ht="12.75">
      <c r="A248" s="32"/>
      <c r="B248" s="22"/>
      <c r="C248" s="10"/>
      <c r="D248" s="6"/>
      <c r="E248" s="2"/>
      <c r="F248" s="16"/>
      <c r="G248" s="16"/>
    </row>
    <row r="249" spans="1:7" s="17" customFormat="1" ht="12.75">
      <c r="A249" s="32"/>
      <c r="B249" s="22"/>
      <c r="C249" s="10"/>
      <c r="D249" s="6"/>
      <c r="E249" s="2"/>
      <c r="F249" s="16"/>
      <c r="G249" s="16"/>
    </row>
    <row r="250" spans="1:7" s="17" customFormat="1" ht="12.75">
      <c r="A250" s="32"/>
      <c r="B250" s="22"/>
      <c r="C250" s="10"/>
      <c r="D250" s="6"/>
      <c r="E250" s="2"/>
      <c r="F250" s="16"/>
      <c r="G250" s="16"/>
    </row>
    <row r="251" spans="1:7" s="17" customFormat="1" ht="12.75">
      <c r="A251" s="32"/>
      <c r="B251" s="22"/>
      <c r="C251" s="10"/>
      <c r="D251" s="6"/>
      <c r="E251" s="2"/>
      <c r="F251" s="16"/>
      <c r="G251" s="16"/>
    </row>
    <row r="252" spans="1:7" s="17" customFormat="1" ht="12.75">
      <c r="A252" s="32"/>
      <c r="B252" s="22"/>
      <c r="C252" s="10"/>
      <c r="D252" s="6"/>
      <c r="E252" s="2"/>
      <c r="F252" s="16"/>
      <c r="G252" s="16"/>
    </row>
    <row r="253" spans="1:7" s="17" customFormat="1" ht="12.75">
      <c r="A253" s="32"/>
      <c r="B253" s="22"/>
      <c r="C253" s="10"/>
      <c r="D253" s="6"/>
      <c r="E253" s="2"/>
      <c r="F253" s="16"/>
      <c r="G253" s="16"/>
    </row>
    <row r="254" spans="1:7" s="17" customFormat="1" ht="12.75">
      <c r="A254" s="32"/>
      <c r="B254" s="22"/>
      <c r="C254" s="10"/>
      <c r="D254" s="6"/>
      <c r="E254" s="2"/>
      <c r="F254" s="16"/>
      <c r="G254" s="16"/>
    </row>
    <row r="255" spans="1:7" s="17" customFormat="1" ht="12.75">
      <c r="A255" s="32"/>
      <c r="B255" s="22"/>
      <c r="C255" s="10"/>
      <c r="D255" s="6"/>
      <c r="E255" s="2"/>
      <c r="F255" s="16"/>
      <c r="G255" s="16"/>
    </row>
    <row r="256" spans="1:7" s="17" customFormat="1" ht="12.75">
      <c r="A256" s="32"/>
      <c r="B256" s="22"/>
      <c r="C256" s="10"/>
      <c r="D256" s="6"/>
      <c r="E256" s="2"/>
      <c r="F256" s="16"/>
      <c r="G256" s="16"/>
    </row>
  </sheetData>
  <mergeCells count="19">
    <mergeCell ref="C17:G17"/>
    <mergeCell ref="C18:G18"/>
    <mergeCell ref="C19:G19"/>
    <mergeCell ref="C21:G21"/>
    <mergeCell ref="C11:G11"/>
    <mergeCell ref="C12:G12"/>
    <mergeCell ref="C13:G13"/>
    <mergeCell ref="C15:G15"/>
    <mergeCell ref="C16:G16"/>
    <mergeCell ref="C14:G14"/>
    <mergeCell ref="C7:G7"/>
    <mergeCell ref="C8:G8"/>
    <mergeCell ref="C9:G9"/>
    <mergeCell ref="C10:G10"/>
    <mergeCell ref="A1:D1"/>
    <mergeCell ref="A2:C2"/>
    <mergeCell ref="F2:G2"/>
    <mergeCell ref="C5:G5"/>
    <mergeCell ref="C6:G6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84"/>
  <sheetViews>
    <sheetView view="pageBreakPreview" zoomScaleNormal="75" zoomScaleSheetLayoutView="100" workbookViewId="0">
      <selection activeCell="D10" sqref="D10"/>
    </sheetView>
  </sheetViews>
  <sheetFormatPr defaultColWidth="9.140625" defaultRowHeight="15.75"/>
  <cols>
    <col min="1" max="1" width="4.7109375" style="34" customWidth="1"/>
    <col min="2" max="2" width="0.85546875" style="5" customWidth="1"/>
    <col min="3" max="3" width="44.7109375" style="41" customWidth="1"/>
    <col min="4" max="4" width="4.7109375" style="40" customWidth="1"/>
    <col min="5" max="5" width="4.7109375" style="9" customWidth="1"/>
    <col min="6" max="6" width="4.7109375" style="7" customWidth="1"/>
    <col min="7" max="7" width="4.28515625" style="77" customWidth="1"/>
    <col min="8" max="8" width="14.7109375" style="61" customWidth="1"/>
    <col min="9" max="9" width="5.28515625" style="61" customWidth="1"/>
    <col min="10" max="10" width="42.7109375" style="61" customWidth="1"/>
    <col min="11" max="13" width="12.7109375" style="9" customWidth="1"/>
    <col min="14" max="14" width="11" style="1" bestFit="1" customWidth="1"/>
    <col min="15" max="16384" width="9.140625" style="1"/>
  </cols>
  <sheetData>
    <row r="1" spans="1:15" s="206" customFormat="1" ht="16.5">
      <c r="A1" s="968" t="s">
        <v>705</v>
      </c>
      <c r="B1" s="968"/>
      <c r="C1" s="968"/>
      <c r="D1" s="968"/>
      <c r="E1" s="196"/>
      <c r="F1" s="197"/>
      <c r="G1" s="73"/>
      <c r="H1" s="260"/>
      <c r="I1" s="1134" t="s">
        <v>706</v>
      </c>
      <c r="J1" s="1134"/>
      <c r="K1" s="1134"/>
      <c r="L1" s="1134"/>
      <c r="M1" s="380"/>
      <c r="N1" s="205"/>
      <c r="O1" s="205"/>
    </row>
    <row r="2" spans="1:15" s="55" customFormat="1" ht="16.5">
      <c r="A2" s="1135" t="s">
        <v>412</v>
      </c>
      <c r="B2" s="1135"/>
      <c r="C2" s="1135"/>
      <c r="D2" s="28"/>
      <c r="E2" s="28"/>
      <c r="F2" s="29"/>
      <c r="G2" s="276"/>
      <c r="H2" s="967" t="s">
        <v>129</v>
      </c>
      <c r="I2" s="1135" t="s">
        <v>412</v>
      </c>
      <c r="J2" s="1135"/>
      <c r="K2" s="1135"/>
      <c r="L2" s="28"/>
      <c r="M2" s="967" t="s">
        <v>129</v>
      </c>
    </row>
    <row r="3" spans="1:15" s="55" customFormat="1" ht="16.5">
      <c r="A3" s="232"/>
      <c r="B3" s="232"/>
      <c r="C3" s="56"/>
      <c r="D3" s="213"/>
      <c r="E3" s="258"/>
      <c r="F3" s="259"/>
      <c r="G3" s="257"/>
      <c r="H3" s="240"/>
      <c r="I3" s="240"/>
      <c r="J3" s="240"/>
      <c r="K3" s="54"/>
      <c r="L3" s="54"/>
      <c r="M3" s="54"/>
    </row>
    <row r="4" spans="1:15" s="204" customFormat="1" ht="24.95" customHeight="1">
      <c r="A4" s="381"/>
      <c r="B4" s="57"/>
      <c r="C4" s="382"/>
      <c r="D4" s="238"/>
      <c r="E4" s="236"/>
      <c r="F4" s="237"/>
      <c r="G4" s="383"/>
      <c r="H4" s="384"/>
      <c r="I4" s="385"/>
      <c r="J4" s="181" t="s">
        <v>365</v>
      </c>
      <c r="K4" s="385"/>
      <c r="L4" s="312"/>
      <c r="M4" s="386"/>
    </row>
    <row r="5" spans="1:15" s="17" customFormat="1" ht="24.95" customHeight="1">
      <c r="A5" s="32"/>
      <c r="B5" s="22"/>
      <c r="C5" s="38"/>
      <c r="D5" s="40"/>
      <c r="E5" s="2"/>
      <c r="F5" s="2"/>
      <c r="G5" s="65"/>
      <c r="H5" s="6"/>
      <c r="I5" s="6"/>
      <c r="J5" s="6"/>
      <c r="K5" s="374"/>
      <c r="L5" s="6"/>
    </row>
    <row r="6" spans="1:15" s="17" customFormat="1" ht="24.95" customHeight="1">
      <c r="A6" s="43"/>
      <c r="B6" s="44"/>
      <c r="C6" s="45" t="s">
        <v>112</v>
      </c>
      <c r="D6" s="42"/>
      <c r="E6" s="21"/>
      <c r="F6" s="79"/>
      <c r="G6" s="74"/>
      <c r="H6" s="89"/>
      <c r="I6" s="71"/>
      <c r="J6" s="346" t="s">
        <v>366</v>
      </c>
      <c r="K6" s="373" t="s">
        <v>160</v>
      </c>
      <c r="L6" s="239" t="s">
        <v>161</v>
      </c>
      <c r="M6" s="215" t="s">
        <v>162</v>
      </c>
    </row>
    <row r="7" spans="1:15" s="17" customFormat="1" ht="20.100000000000001" customHeight="1">
      <c r="A7" s="32"/>
      <c r="B7" s="22"/>
      <c r="C7" s="62"/>
      <c r="D7" s="46"/>
      <c r="E7" s="2"/>
      <c r="F7" s="25"/>
      <c r="G7" s="69"/>
      <c r="H7" s="6"/>
      <c r="I7" s="6"/>
      <c r="J7" s="6"/>
      <c r="K7" s="233"/>
      <c r="L7" s="391"/>
      <c r="M7" s="375"/>
    </row>
    <row r="8" spans="1:15" s="10" customFormat="1" ht="20.100000000000001" customHeight="1">
      <c r="A8" s="30" t="s">
        <v>113</v>
      </c>
      <c r="B8" s="13"/>
      <c r="C8" s="63" t="s">
        <v>114</v>
      </c>
      <c r="D8" s="70"/>
      <c r="E8" s="65"/>
      <c r="F8" s="25"/>
      <c r="H8" s="222" t="s">
        <v>115</v>
      </c>
      <c r="I8" s="30" t="s">
        <v>113</v>
      </c>
      <c r="J8" s="367" t="s">
        <v>114</v>
      </c>
      <c r="K8" s="234"/>
      <c r="L8" s="392"/>
      <c r="M8" s="376"/>
    </row>
    <row r="9" spans="1:15" s="10" customFormat="1" ht="20.100000000000001" customHeight="1">
      <c r="A9" s="30"/>
      <c r="B9" s="13"/>
      <c r="C9" s="214"/>
      <c r="D9" s="70"/>
      <c r="E9" s="65"/>
      <c r="F9" s="25"/>
      <c r="H9" s="69"/>
      <c r="I9" s="69"/>
      <c r="J9" s="69"/>
      <c r="K9" s="234"/>
      <c r="L9" s="392"/>
      <c r="M9" s="376"/>
    </row>
    <row r="10" spans="1:15" s="50" customFormat="1" ht="24.95" customHeight="1">
      <c r="A10" s="53" t="s">
        <v>116</v>
      </c>
      <c r="C10" s="64" t="s">
        <v>117</v>
      </c>
      <c r="D10" s="51"/>
      <c r="E10" s="52"/>
      <c r="F10" s="80"/>
      <c r="H10" s="69">
        <f>GO!$H$409</f>
        <v>0</v>
      </c>
      <c r="I10" s="53" t="s">
        <v>116</v>
      </c>
      <c r="J10" s="64" t="s">
        <v>117</v>
      </c>
      <c r="K10" s="372">
        <f>GO!I409</f>
        <v>0</v>
      </c>
      <c r="L10" s="393">
        <f>GO!J409</f>
        <v>0</v>
      </c>
      <c r="M10" s="377">
        <f>GO!K409</f>
        <v>0</v>
      </c>
      <c r="N10" s="167"/>
    </row>
    <row r="11" spans="1:15" s="50" customFormat="1" ht="24.95" customHeight="1">
      <c r="A11" s="53" t="s">
        <v>118</v>
      </c>
      <c r="C11" s="64" t="s">
        <v>119</v>
      </c>
      <c r="D11" s="51"/>
      <c r="E11" s="52"/>
      <c r="F11" s="80"/>
      <c r="H11" s="69">
        <f>EL!$H$165</f>
        <v>0</v>
      </c>
      <c r="I11" s="53" t="s">
        <v>118</v>
      </c>
      <c r="J11" s="64" t="s">
        <v>119</v>
      </c>
      <c r="K11" s="372">
        <f>EL!I165</f>
        <v>0</v>
      </c>
      <c r="L11" s="393">
        <f>EL!J165</f>
        <v>0</v>
      </c>
      <c r="M11" s="378">
        <v>0</v>
      </c>
      <c r="N11" s="167"/>
    </row>
    <row r="12" spans="1:15" s="50" customFormat="1" ht="24.95" customHeight="1">
      <c r="A12" s="1025" t="s">
        <v>120</v>
      </c>
      <c r="B12" s="200"/>
      <c r="C12" s="1026" t="s">
        <v>121</v>
      </c>
      <c r="D12" s="1027"/>
      <c r="E12" s="1028"/>
      <c r="F12" s="1029"/>
      <c r="G12" s="200"/>
      <c r="H12" s="1030">
        <v>0</v>
      </c>
      <c r="I12" s="1025" t="s">
        <v>120</v>
      </c>
      <c r="J12" s="1026" t="s">
        <v>121</v>
      </c>
      <c r="K12" s="372">
        <v>0</v>
      </c>
      <c r="L12" s="393">
        <v>0</v>
      </c>
      <c r="M12" s="377">
        <v>0</v>
      </c>
      <c r="N12" s="167"/>
    </row>
    <row r="13" spans="1:15" s="50" customFormat="1" ht="24.95" customHeight="1">
      <c r="A13" s="1025" t="s">
        <v>122</v>
      </c>
      <c r="B13" s="200"/>
      <c r="C13" s="1026" t="s">
        <v>425</v>
      </c>
      <c r="D13" s="1027"/>
      <c r="E13" s="1028"/>
      <c r="F13" s="1029"/>
      <c r="G13" s="200"/>
      <c r="H13" s="1030">
        <v>0</v>
      </c>
      <c r="I13" s="1025" t="s">
        <v>122</v>
      </c>
      <c r="J13" s="1026" t="s">
        <v>425</v>
      </c>
      <c r="K13" s="372">
        <v>0</v>
      </c>
      <c r="L13" s="393">
        <v>0</v>
      </c>
      <c r="M13" s="377">
        <v>0</v>
      </c>
      <c r="N13" s="167"/>
    </row>
    <row r="14" spans="1:15" s="50" customFormat="1" ht="24.95" customHeight="1">
      <c r="A14" s="1025" t="s">
        <v>123</v>
      </c>
      <c r="B14" s="200"/>
      <c r="C14" s="1026" t="s">
        <v>505</v>
      </c>
      <c r="D14" s="1027"/>
      <c r="E14" s="1028"/>
      <c r="F14" s="1029"/>
      <c r="G14" s="200"/>
      <c r="H14" s="1030">
        <v>0</v>
      </c>
      <c r="I14" s="1025" t="s">
        <v>123</v>
      </c>
      <c r="J14" s="1026" t="s">
        <v>370</v>
      </c>
      <c r="K14" s="372">
        <v>0</v>
      </c>
      <c r="L14" s="393">
        <v>0</v>
      </c>
      <c r="M14" s="377">
        <v>0</v>
      </c>
      <c r="N14" s="167"/>
    </row>
    <row r="15" spans="1:15" s="50" customFormat="1" ht="24.95" customHeight="1">
      <c r="A15" s="53" t="s">
        <v>124</v>
      </c>
      <c r="C15" s="64" t="s">
        <v>172</v>
      </c>
      <c r="D15" s="51"/>
      <c r="E15" s="52"/>
      <c r="F15" s="80"/>
      <c r="H15" s="69">
        <f>VIO!$H$236</f>
        <v>0</v>
      </c>
      <c r="I15" s="53" t="s">
        <v>124</v>
      </c>
      <c r="J15" s="64" t="s">
        <v>172</v>
      </c>
      <c r="K15" s="372">
        <f>VIO!I236</f>
        <v>0</v>
      </c>
      <c r="L15" s="393">
        <f>VIO!J236</f>
        <v>0</v>
      </c>
      <c r="M15" s="377">
        <f>VIO!K236</f>
        <v>0</v>
      </c>
      <c r="N15" s="167"/>
    </row>
    <row r="16" spans="1:15" s="50" customFormat="1" ht="24.95" customHeight="1">
      <c r="A16" s="53" t="s">
        <v>130</v>
      </c>
      <c r="C16" s="64" t="s">
        <v>171</v>
      </c>
      <c r="D16" s="51"/>
      <c r="E16" s="52"/>
      <c r="F16" s="80"/>
      <c r="H16" s="69">
        <f>GHV!$H$29</f>
        <v>0</v>
      </c>
      <c r="I16" s="53" t="s">
        <v>130</v>
      </c>
      <c r="J16" s="64" t="s">
        <v>171</v>
      </c>
      <c r="K16" s="372">
        <f>GHV!$I$29</f>
        <v>0</v>
      </c>
      <c r="L16" s="393">
        <f>GHV!$J$29</f>
        <v>0</v>
      </c>
      <c r="M16" s="377">
        <f>GHV!$K$29</f>
        <v>0</v>
      </c>
      <c r="N16" s="167"/>
    </row>
    <row r="17" spans="1:14" s="50" customFormat="1" ht="24.95" customHeight="1">
      <c r="A17" s="53" t="s">
        <v>369</v>
      </c>
      <c r="C17" s="64" t="s">
        <v>371</v>
      </c>
      <c r="D17" s="51"/>
      <c r="E17" s="52"/>
      <c r="F17" s="80"/>
      <c r="H17" s="69">
        <f>PLIN!$H$31</f>
        <v>0</v>
      </c>
      <c r="I17" s="53" t="s">
        <v>369</v>
      </c>
      <c r="J17" s="64" t="s">
        <v>371</v>
      </c>
      <c r="K17" s="372">
        <f>PLIN!I31</f>
        <v>0</v>
      </c>
      <c r="L17" s="393">
        <f>PLIN!J31</f>
        <v>0</v>
      </c>
      <c r="M17" s="377">
        <f>PLIN!K31</f>
        <v>0</v>
      </c>
      <c r="N17" s="167"/>
    </row>
    <row r="18" spans="1:14" s="50" customFormat="1" ht="24.95" customHeight="1">
      <c r="A18" s="1031" t="s">
        <v>156</v>
      </c>
      <c r="B18" s="200"/>
      <c r="C18" s="1026" t="s">
        <v>408</v>
      </c>
      <c r="D18" s="1027"/>
      <c r="E18" s="1028"/>
      <c r="F18" s="1029"/>
      <c r="G18" s="200"/>
      <c r="H18" s="1030">
        <v>0</v>
      </c>
      <c r="I18" s="1031" t="s">
        <v>156</v>
      </c>
      <c r="J18" s="1026" t="s">
        <v>409</v>
      </c>
      <c r="K18" s="372">
        <v>0</v>
      </c>
      <c r="L18" s="393">
        <v>0</v>
      </c>
      <c r="M18" s="377">
        <v>0</v>
      </c>
      <c r="N18" s="167"/>
    </row>
    <row r="19" spans="1:14" s="17" customFormat="1" ht="24.95" customHeight="1">
      <c r="A19" s="32"/>
      <c r="B19" s="22"/>
      <c r="C19" s="47" t="s">
        <v>6</v>
      </c>
      <c r="D19" s="48"/>
      <c r="E19" s="49"/>
      <c r="F19" s="81"/>
      <c r="G19" s="87"/>
      <c r="H19" s="674">
        <f>SUM(H1:H18)</f>
        <v>0</v>
      </c>
      <c r="I19" s="82"/>
      <c r="J19" s="47" t="s">
        <v>6</v>
      </c>
      <c r="K19" s="223">
        <f>SUM(K10:K18)</f>
        <v>0</v>
      </c>
      <c r="L19" s="394">
        <f>SUM(L10:L18)</f>
        <v>0</v>
      </c>
      <c r="M19" s="379">
        <f>SUM(M10:M18)</f>
        <v>0</v>
      </c>
      <c r="N19" s="167"/>
    </row>
    <row r="20" spans="1:14" s="17" customFormat="1" ht="24.95" customHeight="1">
      <c r="A20" s="32"/>
      <c r="B20" s="22"/>
      <c r="C20" s="62" t="s">
        <v>125</v>
      </c>
      <c r="D20" s="46"/>
      <c r="E20" s="2"/>
      <c r="F20" s="25"/>
      <c r="G20" s="86"/>
      <c r="H20" s="69">
        <f>H19*25/100</f>
        <v>0</v>
      </c>
      <c r="I20" s="69"/>
      <c r="J20" s="368" t="s">
        <v>125</v>
      </c>
      <c r="K20" s="235">
        <f>K19*25/100</f>
        <v>0</v>
      </c>
      <c r="L20" s="395">
        <f>L19*25/100</f>
        <v>0</v>
      </c>
      <c r="M20" s="378">
        <f>M19*25/100</f>
        <v>0</v>
      </c>
    </row>
    <row r="21" spans="1:14" s="17" customFormat="1" ht="24.95" customHeight="1">
      <c r="A21" s="32"/>
      <c r="B21" s="22"/>
      <c r="C21" s="83" t="s">
        <v>126</v>
      </c>
      <c r="D21" s="84"/>
      <c r="E21" s="23"/>
      <c r="F21" s="85"/>
      <c r="G21" s="88"/>
      <c r="H21" s="675">
        <f>SUM(H19:H20)</f>
        <v>0</v>
      </c>
      <c r="I21" s="82"/>
      <c r="J21" s="83" t="s">
        <v>126</v>
      </c>
      <c r="K21" s="275">
        <f>SUM(K19:K20)</f>
        <v>0</v>
      </c>
      <c r="L21" s="364">
        <f>SUM(L19:L20)</f>
        <v>0</v>
      </c>
      <c r="M21" s="274">
        <f>SUM(M19:M20)</f>
        <v>0</v>
      </c>
      <c r="N21" s="167"/>
    </row>
    <row r="22" spans="1:14" s="17" customFormat="1" ht="20.100000000000001" customHeight="1">
      <c r="A22" s="32"/>
      <c r="B22" s="22"/>
      <c r="C22" s="39"/>
      <c r="D22" s="40"/>
      <c r="E22" s="2"/>
      <c r="F22" s="16"/>
      <c r="G22" s="76"/>
      <c r="H22" s="6"/>
      <c r="I22" s="6"/>
      <c r="J22" s="6"/>
      <c r="K22" s="6"/>
      <c r="L22" s="6"/>
    </row>
    <row r="23" spans="1:14" s="17" customFormat="1" ht="150" customHeight="1">
      <c r="A23" s="32"/>
      <c r="B23" s="22"/>
      <c r="C23" s="970" t="s">
        <v>699</v>
      </c>
      <c r="D23" s="40"/>
      <c r="E23" s="2"/>
      <c r="F23" s="16"/>
      <c r="G23" s="76"/>
      <c r="H23" s="6"/>
      <c r="I23" s="6"/>
      <c r="J23" s="6"/>
      <c r="K23" s="6"/>
      <c r="L23" s="6"/>
    </row>
    <row r="24" spans="1:14" s="17" customFormat="1" ht="20.100000000000001" customHeight="1">
      <c r="A24" s="32"/>
      <c r="B24" s="22"/>
      <c r="C24" s="39"/>
      <c r="D24" s="40"/>
      <c r="E24" s="2"/>
      <c r="F24" s="16"/>
      <c r="G24" s="76"/>
      <c r="H24" s="6"/>
      <c r="I24" s="6"/>
      <c r="J24" s="6"/>
      <c r="K24" s="6"/>
      <c r="L24" s="6"/>
    </row>
    <row r="25" spans="1:14" s="17" customFormat="1" ht="20.100000000000001" customHeight="1">
      <c r="A25" s="32"/>
      <c r="B25" s="22"/>
      <c r="C25" s="39" t="s">
        <v>127</v>
      </c>
      <c r="D25" s="40"/>
      <c r="E25" s="2"/>
      <c r="F25" s="16"/>
      <c r="G25" s="76"/>
      <c r="H25" s="6"/>
      <c r="I25" s="6"/>
      <c r="J25" s="6"/>
      <c r="K25" s="6"/>
      <c r="L25" s="6"/>
    </row>
    <row r="26" spans="1:14" s="17" customFormat="1" ht="20.100000000000001" customHeight="1">
      <c r="A26" s="32"/>
      <c r="B26" s="22"/>
      <c r="C26" s="39"/>
      <c r="D26" s="40"/>
      <c r="E26" s="2"/>
      <c r="F26" s="16"/>
      <c r="G26" s="76"/>
      <c r="H26" s="6"/>
      <c r="I26" s="6"/>
      <c r="J26" s="6"/>
      <c r="K26" s="6"/>
      <c r="L26" s="6"/>
    </row>
    <row r="27" spans="1:14" s="17" customFormat="1" ht="20.100000000000001" customHeight="1">
      <c r="A27" s="32"/>
      <c r="B27" s="22"/>
      <c r="C27" s="39" t="s">
        <v>128</v>
      </c>
      <c r="D27" s="40"/>
      <c r="E27" s="2"/>
      <c r="F27" s="16"/>
      <c r="G27" s="76"/>
      <c r="H27" s="6"/>
      <c r="I27" s="6"/>
      <c r="J27" s="6"/>
      <c r="K27" s="6"/>
      <c r="L27" s="6"/>
    </row>
    <row r="28" spans="1:14">
      <c r="A28" s="33"/>
      <c r="F28" s="3"/>
    </row>
    <row r="29" spans="1:14">
      <c r="A29" s="33"/>
      <c r="F29" s="3"/>
    </row>
    <row r="30" spans="1:14">
      <c r="A30" s="33"/>
      <c r="F30" s="3"/>
    </row>
    <row r="31" spans="1:14">
      <c r="A31" s="33"/>
      <c r="F31" s="3"/>
    </row>
    <row r="32" spans="1:14">
      <c r="A32" s="33"/>
      <c r="F32" s="3"/>
    </row>
    <row r="33" spans="1:6">
      <c r="A33" s="33"/>
      <c r="F33" s="3"/>
    </row>
    <row r="34" spans="1:6">
      <c r="A34" s="33"/>
      <c r="F34" s="3"/>
    </row>
    <row r="35" spans="1:6">
      <c r="A35" s="33"/>
      <c r="F35" s="3"/>
    </row>
    <row r="36" spans="1:6">
      <c r="A36" s="33"/>
      <c r="F36" s="3"/>
    </row>
    <row r="37" spans="1:6">
      <c r="A37" s="33"/>
      <c r="F37" s="3"/>
    </row>
    <row r="38" spans="1:6">
      <c r="A38" s="33"/>
      <c r="F38" s="3"/>
    </row>
    <row r="39" spans="1:6">
      <c r="A39" s="33"/>
      <c r="F39" s="3"/>
    </row>
    <row r="40" spans="1:6">
      <c r="A40" s="33"/>
      <c r="F40" s="3"/>
    </row>
    <row r="41" spans="1:6">
      <c r="A41" s="33"/>
      <c r="F41" s="3"/>
    </row>
    <row r="42" spans="1:6">
      <c r="A42" s="33"/>
      <c r="F42" s="3"/>
    </row>
    <row r="43" spans="1:6">
      <c r="A43" s="33"/>
      <c r="F43" s="3"/>
    </row>
    <row r="44" spans="1:6">
      <c r="A44" s="33"/>
      <c r="F44" s="3"/>
    </row>
    <row r="45" spans="1:6">
      <c r="A45" s="33"/>
      <c r="F45" s="3"/>
    </row>
    <row r="46" spans="1:6">
      <c r="A46" s="33"/>
      <c r="F46" s="3"/>
    </row>
    <row r="47" spans="1:6">
      <c r="A47" s="33"/>
      <c r="F47" s="3"/>
    </row>
    <row r="48" spans="1:6">
      <c r="A48" s="33"/>
      <c r="F48" s="3"/>
    </row>
    <row r="49" spans="1:6">
      <c r="A49" s="33"/>
      <c r="F49" s="3"/>
    </row>
    <row r="50" spans="1:6">
      <c r="A50" s="33"/>
      <c r="F50" s="3"/>
    </row>
    <row r="51" spans="1:6">
      <c r="A51" s="33"/>
      <c r="F51" s="3"/>
    </row>
    <row r="52" spans="1:6">
      <c r="A52" s="33"/>
      <c r="F52" s="3"/>
    </row>
    <row r="53" spans="1:6">
      <c r="A53" s="33"/>
      <c r="F53" s="3"/>
    </row>
    <row r="54" spans="1:6">
      <c r="A54" s="33"/>
      <c r="F54" s="3"/>
    </row>
    <row r="55" spans="1:6">
      <c r="A55" s="33"/>
      <c r="F55" s="3"/>
    </row>
    <row r="56" spans="1:6">
      <c r="A56" s="33"/>
      <c r="F56" s="3"/>
    </row>
    <row r="57" spans="1:6">
      <c r="A57" s="33"/>
      <c r="F57" s="3"/>
    </row>
    <row r="58" spans="1:6">
      <c r="A58" s="33"/>
      <c r="F58" s="3"/>
    </row>
    <row r="59" spans="1:6">
      <c r="A59" s="33"/>
      <c r="F59" s="3"/>
    </row>
    <row r="60" spans="1:6">
      <c r="A60" s="33"/>
      <c r="F60" s="3"/>
    </row>
    <row r="61" spans="1:6">
      <c r="A61" s="33"/>
      <c r="F61" s="3"/>
    </row>
    <row r="62" spans="1:6">
      <c r="A62" s="33"/>
      <c r="F62" s="3"/>
    </row>
    <row r="63" spans="1:6">
      <c r="A63" s="33"/>
      <c r="F63" s="3"/>
    </row>
    <row r="64" spans="1:6">
      <c r="A64" s="33"/>
      <c r="F64" s="3"/>
    </row>
    <row r="65" spans="1:6">
      <c r="A65" s="33"/>
      <c r="F65" s="3"/>
    </row>
    <row r="66" spans="1:6">
      <c r="A66" s="33"/>
      <c r="F66" s="3"/>
    </row>
    <row r="67" spans="1:6">
      <c r="A67" s="33"/>
      <c r="F67" s="3"/>
    </row>
    <row r="68" spans="1:6">
      <c r="A68" s="33"/>
      <c r="F68" s="3"/>
    </row>
    <row r="69" spans="1:6">
      <c r="A69" s="33"/>
      <c r="F69" s="3"/>
    </row>
    <row r="70" spans="1:6">
      <c r="A70" s="33"/>
      <c r="F70" s="3"/>
    </row>
    <row r="71" spans="1:6">
      <c r="A71" s="33"/>
      <c r="F71" s="3"/>
    </row>
    <row r="72" spans="1:6">
      <c r="A72" s="33"/>
      <c r="F72" s="3"/>
    </row>
    <row r="73" spans="1:6">
      <c r="A73" s="33"/>
      <c r="F73" s="3"/>
    </row>
    <row r="74" spans="1:6">
      <c r="A74" s="33"/>
      <c r="F74" s="3"/>
    </row>
    <row r="75" spans="1:6">
      <c r="A75" s="33"/>
      <c r="F75" s="3"/>
    </row>
    <row r="76" spans="1:6">
      <c r="A76" s="33"/>
      <c r="F76" s="3"/>
    </row>
    <row r="77" spans="1:6">
      <c r="A77" s="33"/>
      <c r="F77" s="3"/>
    </row>
    <row r="78" spans="1:6">
      <c r="A78" s="33"/>
      <c r="F78" s="3"/>
    </row>
    <row r="79" spans="1:6">
      <c r="A79" s="33"/>
      <c r="F79" s="3"/>
    </row>
    <row r="80" spans="1:6">
      <c r="A80" s="33"/>
      <c r="F80" s="3"/>
    </row>
    <row r="81" spans="1:6">
      <c r="A81" s="33"/>
      <c r="F81" s="3"/>
    </row>
    <row r="82" spans="1:6">
      <c r="A82" s="33"/>
      <c r="F82" s="3"/>
    </row>
    <row r="83" spans="1:6">
      <c r="A83" s="33"/>
      <c r="F83" s="3"/>
    </row>
    <row r="84" spans="1:6">
      <c r="A84" s="33"/>
      <c r="F84" s="3"/>
    </row>
    <row r="85" spans="1:6">
      <c r="A85" s="33"/>
      <c r="F85" s="3"/>
    </row>
    <row r="86" spans="1:6">
      <c r="A86" s="33"/>
      <c r="F86" s="3"/>
    </row>
    <row r="87" spans="1:6">
      <c r="A87" s="33"/>
      <c r="F87" s="3"/>
    </row>
    <row r="88" spans="1:6">
      <c r="A88" s="33"/>
      <c r="F88" s="3"/>
    </row>
    <row r="89" spans="1:6">
      <c r="A89" s="33"/>
      <c r="F89" s="3"/>
    </row>
    <row r="90" spans="1:6">
      <c r="A90" s="33"/>
      <c r="F90" s="3"/>
    </row>
    <row r="91" spans="1:6">
      <c r="A91" s="33"/>
      <c r="F91" s="3"/>
    </row>
    <row r="92" spans="1:6">
      <c r="A92" s="33"/>
      <c r="F92" s="3"/>
    </row>
    <row r="93" spans="1:6">
      <c r="A93" s="33"/>
      <c r="F93" s="3"/>
    </row>
    <row r="94" spans="1:6">
      <c r="A94" s="33"/>
      <c r="F94" s="3"/>
    </row>
    <row r="95" spans="1:6">
      <c r="A95" s="33"/>
      <c r="F95" s="3"/>
    </row>
    <row r="96" spans="1:6">
      <c r="A96" s="33"/>
      <c r="F96" s="3"/>
    </row>
    <row r="97" spans="1:6">
      <c r="A97" s="33"/>
      <c r="F97" s="3"/>
    </row>
    <row r="98" spans="1:6">
      <c r="A98" s="33"/>
      <c r="F98" s="3"/>
    </row>
    <row r="99" spans="1:6">
      <c r="A99" s="33"/>
      <c r="F99" s="3"/>
    </row>
    <row r="100" spans="1:6">
      <c r="A100" s="33"/>
      <c r="F100" s="3"/>
    </row>
    <row r="101" spans="1:6">
      <c r="A101" s="33"/>
      <c r="F101" s="3"/>
    </row>
    <row r="102" spans="1:6">
      <c r="A102" s="33"/>
      <c r="F102" s="3"/>
    </row>
    <row r="103" spans="1:6">
      <c r="A103" s="33"/>
      <c r="F103" s="3"/>
    </row>
    <row r="104" spans="1:6">
      <c r="A104" s="33"/>
      <c r="F104" s="3"/>
    </row>
    <row r="105" spans="1:6">
      <c r="A105" s="33"/>
      <c r="F105" s="3"/>
    </row>
    <row r="106" spans="1:6">
      <c r="A106" s="33"/>
      <c r="F106" s="3"/>
    </row>
    <row r="107" spans="1:6">
      <c r="A107" s="33"/>
      <c r="F107" s="3"/>
    </row>
    <row r="108" spans="1:6">
      <c r="A108" s="33"/>
      <c r="F108" s="3"/>
    </row>
    <row r="109" spans="1:6">
      <c r="A109" s="33"/>
      <c r="F109" s="3"/>
    </row>
    <row r="110" spans="1:6">
      <c r="A110" s="33"/>
      <c r="F110" s="3"/>
    </row>
    <row r="111" spans="1:6">
      <c r="A111" s="33"/>
      <c r="F111" s="3"/>
    </row>
    <row r="112" spans="1:6">
      <c r="A112" s="33"/>
      <c r="F112" s="3"/>
    </row>
    <row r="113" spans="1:6">
      <c r="A113" s="33"/>
      <c r="F113" s="3"/>
    </row>
    <row r="114" spans="1:6">
      <c r="A114" s="33"/>
      <c r="F114" s="3"/>
    </row>
    <row r="115" spans="1:6">
      <c r="A115" s="33"/>
      <c r="F115" s="3"/>
    </row>
    <row r="116" spans="1:6">
      <c r="A116" s="33"/>
      <c r="F116" s="3"/>
    </row>
    <row r="117" spans="1:6">
      <c r="A117" s="33"/>
      <c r="F117" s="3"/>
    </row>
    <row r="118" spans="1:6">
      <c r="A118" s="33"/>
      <c r="F118" s="3"/>
    </row>
    <row r="119" spans="1:6">
      <c r="A119" s="33"/>
      <c r="F119" s="3"/>
    </row>
    <row r="120" spans="1:6">
      <c r="A120" s="33"/>
      <c r="F120" s="3"/>
    </row>
    <row r="121" spans="1:6">
      <c r="A121" s="33"/>
      <c r="F121" s="3"/>
    </row>
    <row r="122" spans="1:6">
      <c r="A122" s="33"/>
      <c r="F122" s="3"/>
    </row>
    <row r="123" spans="1:6">
      <c r="A123" s="33"/>
      <c r="F123" s="3"/>
    </row>
    <row r="124" spans="1:6">
      <c r="A124" s="33"/>
      <c r="F124" s="3"/>
    </row>
    <row r="125" spans="1:6">
      <c r="A125" s="33"/>
      <c r="F125" s="3"/>
    </row>
    <row r="126" spans="1:6">
      <c r="A126" s="33"/>
      <c r="F126" s="3"/>
    </row>
    <row r="127" spans="1:6">
      <c r="A127" s="33"/>
      <c r="F127" s="3"/>
    </row>
    <row r="128" spans="1:6">
      <c r="A128" s="33"/>
      <c r="F128" s="3"/>
    </row>
    <row r="129" spans="1:6">
      <c r="A129" s="33"/>
      <c r="F129" s="3"/>
    </row>
    <row r="130" spans="1:6">
      <c r="A130" s="33"/>
      <c r="F130" s="3"/>
    </row>
    <row r="131" spans="1:6">
      <c r="A131" s="33"/>
      <c r="F131" s="3"/>
    </row>
    <row r="132" spans="1:6">
      <c r="A132" s="33"/>
      <c r="F132" s="3"/>
    </row>
    <row r="133" spans="1:6">
      <c r="A133" s="33"/>
      <c r="F133" s="3"/>
    </row>
    <row r="134" spans="1:6">
      <c r="A134" s="33"/>
      <c r="F134" s="3"/>
    </row>
    <row r="135" spans="1:6">
      <c r="A135" s="33"/>
      <c r="F135" s="3"/>
    </row>
    <row r="136" spans="1:6">
      <c r="A136" s="33"/>
      <c r="F136" s="3"/>
    </row>
    <row r="137" spans="1:6">
      <c r="A137" s="33"/>
      <c r="F137" s="3"/>
    </row>
    <row r="138" spans="1:6">
      <c r="A138" s="33"/>
      <c r="F138" s="3"/>
    </row>
    <row r="139" spans="1:6">
      <c r="A139" s="33"/>
      <c r="F139" s="3"/>
    </row>
    <row r="140" spans="1:6">
      <c r="A140" s="33"/>
      <c r="F140" s="3"/>
    </row>
    <row r="141" spans="1:6">
      <c r="A141" s="33"/>
      <c r="F141" s="3"/>
    </row>
    <row r="142" spans="1:6">
      <c r="A142" s="33"/>
      <c r="F142" s="3"/>
    </row>
    <row r="143" spans="1:6">
      <c r="A143" s="33"/>
      <c r="F143" s="3"/>
    </row>
    <row r="144" spans="1:6">
      <c r="A144" s="33"/>
      <c r="F144" s="3"/>
    </row>
    <row r="145" spans="1:6">
      <c r="A145" s="33"/>
      <c r="F145" s="3"/>
    </row>
    <row r="146" spans="1:6">
      <c r="A146" s="33"/>
      <c r="F146" s="3"/>
    </row>
    <row r="147" spans="1:6">
      <c r="A147" s="33"/>
      <c r="F147" s="3"/>
    </row>
    <row r="148" spans="1:6">
      <c r="A148" s="33"/>
      <c r="F148" s="3"/>
    </row>
    <row r="149" spans="1:6">
      <c r="A149" s="33"/>
      <c r="F149" s="3"/>
    </row>
    <row r="150" spans="1:6">
      <c r="A150" s="33"/>
      <c r="F150" s="3"/>
    </row>
    <row r="151" spans="1:6">
      <c r="A151" s="33"/>
      <c r="F151" s="3"/>
    </row>
    <row r="152" spans="1:6">
      <c r="A152" s="33"/>
      <c r="F152" s="3"/>
    </row>
    <row r="153" spans="1:6">
      <c r="A153" s="33"/>
      <c r="F153" s="3"/>
    </row>
    <row r="154" spans="1:6">
      <c r="A154" s="33"/>
      <c r="F154" s="3"/>
    </row>
    <row r="155" spans="1:6">
      <c r="A155" s="33"/>
      <c r="F155" s="3"/>
    </row>
    <row r="156" spans="1:6">
      <c r="A156" s="33"/>
      <c r="F156" s="3"/>
    </row>
    <row r="157" spans="1:6">
      <c r="A157" s="33"/>
      <c r="F157" s="3"/>
    </row>
    <row r="158" spans="1:6">
      <c r="A158" s="33"/>
      <c r="F158" s="3"/>
    </row>
    <row r="159" spans="1:6">
      <c r="A159" s="33"/>
      <c r="F159" s="3"/>
    </row>
    <row r="160" spans="1:6">
      <c r="A160" s="33"/>
      <c r="F160" s="3"/>
    </row>
    <row r="161" spans="1:6">
      <c r="A161" s="33"/>
      <c r="F161" s="3"/>
    </row>
    <row r="162" spans="1:6">
      <c r="A162" s="33"/>
      <c r="F162" s="3"/>
    </row>
    <row r="163" spans="1:6">
      <c r="A163" s="33"/>
      <c r="F163" s="3"/>
    </row>
    <row r="164" spans="1:6">
      <c r="A164" s="33"/>
      <c r="F164" s="3"/>
    </row>
    <row r="165" spans="1:6">
      <c r="A165" s="33"/>
      <c r="F165" s="3"/>
    </row>
    <row r="166" spans="1:6">
      <c r="A166" s="33"/>
      <c r="F166" s="3"/>
    </row>
    <row r="167" spans="1:6">
      <c r="A167" s="33"/>
      <c r="F167" s="3"/>
    </row>
    <row r="168" spans="1:6">
      <c r="A168" s="33"/>
      <c r="F168" s="3"/>
    </row>
    <row r="169" spans="1:6">
      <c r="A169" s="33"/>
      <c r="F169" s="3"/>
    </row>
    <row r="170" spans="1:6">
      <c r="A170" s="33"/>
      <c r="F170" s="3"/>
    </row>
    <row r="171" spans="1:6">
      <c r="A171" s="33"/>
      <c r="F171" s="3"/>
    </row>
    <row r="172" spans="1:6">
      <c r="A172" s="33"/>
      <c r="F172" s="3"/>
    </row>
    <row r="173" spans="1:6">
      <c r="A173" s="33"/>
      <c r="F173" s="3"/>
    </row>
    <row r="174" spans="1:6">
      <c r="A174" s="33"/>
      <c r="F174" s="3"/>
    </row>
    <row r="175" spans="1:6">
      <c r="A175" s="33"/>
      <c r="F175" s="3"/>
    </row>
    <row r="176" spans="1:6">
      <c r="A176" s="33"/>
      <c r="F176" s="3"/>
    </row>
    <row r="177" spans="1:6">
      <c r="A177" s="33"/>
      <c r="F177" s="3"/>
    </row>
    <row r="178" spans="1:6">
      <c r="A178" s="33"/>
      <c r="F178" s="3"/>
    </row>
    <row r="179" spans="1:6">
      <c r="A179" s="33"/>
      <c r="F179" s="3"/>
    </row>
    <row r="180" spans="1:6">
      <c r="A180" s="33"/>
      <c r="F180" s="3"/>
    </row>
    <row r="181" spans="1:6">
      <c r="A181" s="33"/>
      <c r="F181" s="3"/>
    </row>
    <row r="182" spans="1:6">
      <c r="A182" s="33"/>
      <c r="F182" s="3"/>
    </row>
    <row r="183" spans="1:6">
      <c r="A183" s="33"/>
      <c r="F183" s="3"/>
    </row>
    <row r="184" spans="1:6">
      <c r="A184" s="33"/>
      <c r="F184" s="3"/>
    </row>
    <row r="185" spans="1:6">
      <c r="A185" s="33"/>
      <c r="F185" s="3"/>
    </row>
    <row r="186" spans="1:6">
      <c r="A186" s="33"/>
      <c r="F186" s="3"/>
    </row>
    <row r="187" spans="1:6">
      <c r="A187" s="33"/>
      <c r="F187" s="3"/>
    </row>
    <row r="188" spans="1:6">
      <c r="A188" s="33"/>
      <c r="F188" s="3"/>
    </row>
    <row r="189" spans="1:6">
      <c r="A189" s="33"/>
      <c r="F189" s="3"/>
    </row>
    <row r="190" spans="1:6">
      <c r="A190" s="33"/>
      <c r="F190" s="3"/>
    </row>
    <row r="191" spans="1:6">
      <c r="A191" s="33"/>
      <c r="F191" s="3"/>
    </row>
    <row r="192" spans="1:6">
      <c r="A192" s="33"/>
      <c r="F192" s="3"/>
    </row>
    <row r="193" spans="1:6">
      <c r="A193" s="33"/>
      <c r="F193" s="3"/>
    </row>
    <row r="194" spans="1:6">
      <c r="A194" s="33"/>
      <c r="F194" s="3"/>
    </row>
    <row r="195" spans="1:6">
      <c r="A195" s="33"/>
      <c r="F195" s="3"/>
    </row>
    <row r="196" spans="1:6">
      <c r="A196" s="33"/>
      <c r="F196" s="3"/>
    </row>
    <row r="197" spans="1:6">
      <c r="A197" s="33"/>
      <c r="F197" s="3"/>
    </row>
    <row r="198" spans="1:6">
      <c r="A198" s="33"/>
      <c r="F198" s="3"/>
    </row>
    <row r="199" spans="1:6">
      <c r="A199" s="33"/>
      <c r="F199" s="3"/>
    </row>
    <row r="200" spans="1:6">
      <c r="A200" s="33"/>
      <c r="F200" s="3"/>
    </row>
    <row r="201" spans="1:6">
      <c r="A201" s="33"/>
      <c r="F201" s="3"/>
    </row>
    <row r="202" spans="1:6">
      <c r="A202" s="33"/>
      <c r="F202" s="3"/>
    </row>
    <row r="203" spans="1:6">
      <c r="A203" s="33"/>
      <c r="F203" s="3"/>
    </row>
    <row r="204" spans="1:6">
      <c r="A204" s="33"/>
      <c r="F204" s="3"/>
    </row>
    <row r="205" spans="1:6">
      <c r="A205" s="33"/>
      <c r="F205" s="3"/>
    </row>
    <row r="206" spans="1:6">
      <c r="A206" s="33"/>
      <c r="F206" s="3"/>
    </row>
    <row r="207" spans="1:6">
      <c r="A207" s="33"/>
      <c r="F207" s="3"/>
    </row>
    <row r="208" spans="1:6">
      <c r="A208" s="33"/>
      <c r="F208" s="3"/>
    </row>
    <row r="209" spans="1:6">
      <c r="A209" s="33"/>
      <c r="F209" s="3"/>
    </row>
    <row r="210" spans="1:6">
      <c r="A210" s="33"/>
      <c r="F210" s="3"/>
    </row>
    <row r="211" spans="1:6">
      <c r="A211" s="33"/>
      <c r="F211" s="3"/>
    </row>
    <row r="212" spans="1:6">
      <c r="A212" s="33"/>
      <c r="F212" s="3"/>
    </row>
    <row r="213" spans="1:6">
      <c r="A213" s="33"/>
      <c r="F213" s="3"/>
    </row>
    <row r="214" spans="1:6">
      <c r="A214" s="33"/>
      <c r="F214" s="3"/>
    </row>
    <row r="215" spans="1:6">
      <c r="A215" s="33"/>
      <c r="F215" s="3"/>
    </row>
    <row r="216" spans="1:6">
      <c r="A216" s="33"/>
      <c r="F216" s="3"/>
    </row>
    <row r="217" spans="1:6">
      <c r="A217" s="33"/>
      <c r="F217" s="3"/>
    </row>
    <row r="218" spans="1:6">
      <c r="A218" s="33"/>
      <c r="F218" s="3"/>
    </row>
    <row r="219" spans="1:6">
      <c r="A219" s="33"/>
      <c r="F219" s="3"/>
    </row>
    <row r="220" spans="1:6">
      <c r="A220" s="33"/>
      <c r="F220" s="3"/>
    </row>
    <row r="221" spans="1:6">
      <c r="A221" s="33"/>
      <c r="F221" s="3"/>
    </row>
    <row r="222" spans="1:6">
      <c r="A222" s="33"/>
      <c r="F222" s="3"/>
    </row>
    <row r="223" spans="1:6">
      <c r="A223" s="33"/>
      <c r="F223" s="3"/>
    </row>
    <row r="224" spans="1:6">
      <c r="A224" s="33"/>
      <c r="F224" s="3"/>
    </row>
    <row r="225" spans="1:6">
      <c r="A225" s="33"/>
      <c r="F225" s="3"/>
    </row>
    <row r="226" spans="1:6">
      <c r="A226" s="33"/>
      <c r="F226" s="3"/>
    </row>
    <row r="227" spans="1:6">
      <c r="A227" s="33"/>
      <c r="F227" s="3"/>
    </row>
    <row r="228" spans="1:6">
      <c r="A228" s="33"/>
      <c r="F228" s="3"/>
    </row>
    <row r="229" spans="1:6">
      <c r="A229" s="33"/>
      <c r="F229" s="3"/>
    </row>
    <row r="230" spans="1:6">
      <c r="A230" s="33"/>
      <c r="F230" s="3"/>
    </row>
    <row r="231" spans="1:6">
      <c r="A231" s="33"/>
      <c r="F231" s="3"/>
    </row>
    <row r="232" spans="1:6">
      <c r="A232" s="33"/>
      <c r="F232" s="3"/>
    </row>
    <row r="233" spans="1:6">
      <c r="A233" s="33"/>
      <c r="F233" s="3"/>
    </row>
    <row r="234" spans="1:6">
      <c r="A234" s="33"/>
      <c r="F234" s="3"/>
    </row>
    <row r="235" spans="1:6">
      <c r="A235" s="33"/>
      <c r="F235" s="3"/>
    </row>
    <row r="236" spans="1:6">
      <c r="A236" s="33"/>
      <c r="F236" s="3"/>
    </row>
    <row r="237" spans="1:6">
      <c r="A237" s="33"/>
      <c r="F237" s="3"/>
    </row>
    <row r="238" spans="1:6">
      <c r="A238" s="33"/>
      <c r="F238" s="3"/>
    </row>
    <row r="239" spans="1:6">
      <c r="A239" s="33"/>
      <c r="F239" s="3"/>
    </row>
    <row r="240" spans="1:6">
      <c r="A240" s="33"/>
      <c r="F240" s="3"/>
    </row>
    <row r="241" spans="1:6">
      <c r="A241" s="33"/>
      <c r="F241" s="3"/>
    </row>
    <row r="242" spans="1:6">
      <c r="A242" s="33"/>
      <c r="F242" s="3"/>
    </row>
    <row r="243" spans="1:6">
      <c r="A243" s="33"/>
      <c r="F243" s="3"/>
    </row>
    <row r="244" spans="1:6">
      <c r="A244" s="33"/>
      <c r="F244" s="3"/>
    </row>
    <row r="245" spans="1:6">
      <c r="A245" s="33"/>
      <c r="F245" s="3"/>
    </row>
    <row r="246" spans="1:6">
      <c r="A246" s="33"/>
      <c r="F246" s="3"/>
    </row>
    <row r="247" spans="1:6">
      <c r="A247" s="33"/>
      <c r="F247" s="3"/>
    </row>
    <row r="248" spans="1:6">
      <c r="A248" s="33"/>
      <c r="F248" s="3"/>
    </row>
    <row r="249" spans="1:6">
      <c r="A249" s="33"/>
      <c r="F249" s="3"/>
    </row>
    <row r="250" spans="1:6">
      <c r="A250" s="33"/>
      <c r="F250" s="3"/>
    </row>
    <row r="251" spans="1:6">
      <c r="A251" s="33"/>
      <c r="F251" s="3"/>
    </row>
    <row r="252" spans="1:6">
      <c r="A252" s="33"/>
      <c r="F252" s="3"/>
    </row>
    <row r="253" spans="1:6">
      <c r="A253" s="33"/>
      <c r="F253" s="3"/>
    </row>
    <row r="254" spans="1:6">
      <c r="A254" s="33"/>
      <c r="F254" s="3"/>
    </row>
    <row r="255" spans="1:6">
      <c r="A255" s="33"/>
      <c r="F255" s="3"/>
    </row>
    <row r="256" spans="1:6">
      <c r="A256" s="33"/>
      <c r="F256" s="3"/>
    </row>
    <row r="257" spans="1:6">
      <c r="A257" s="33"/>
      <c r="F257" s="3"/>
    </row>
    <row r="258" spans="1:6">
      <c r="A258" s="33"/>
      <c r="F258" s="3"/>
    </row>
    <row r="259" spans="1:6">
      <c r="A259" s="33"/>
      <c r="F259" s="3"/>
    </row>
    <row r="260" spans="1:6">
      <c r="A260" s="33"/>
      <c r="F260" s="3"/>
    </row>
    <row r="261" spans="1:6">
      <c r="A261" s="33"/>
      <c r="F261" s="3"/>
    </row>
    <row r="262" spans="1:6">
      <c r="A262" s="33"/>
      <c r="F262" s="3"/>
    </row>
    <row r="263" spans="1:6">
      <c r="A263" s="33"/>
      <c r="F263" s="3"/>
    </row>
    <row r="264" spans="1:6">
      <c r="A264" s="33"/>
      <c r="F264" s="3"/>
    </row>
    <row r="265" spans="1:6">
      <c r="A265" s="33"/>
      <c r="F265" s="3"/>
    </row>
    <row r="266" spans="1:6">
      <c r="A266" s="33"/>
      <c r="F266" s="3"/>
    </row>
    <row r="267" spans="1:6">
      <c r="A267" s="33"/>
      <c r="F267" s="3"/>
    </row>
    <row r="268" spans="1:6">
      <c r="A268" s="33"/>
      <c r="F268" s="3"/>
    </row>
    <row r="269" spans="1:6">
      <c r="A269" s="33"/>
      <c r="F269" s="3"/>
    </row>
    <row r="270" spans="1:6">
      <c r="A270" s="33"/>
      <c r="F270" s="3"/>
    </row>
    <row r="271" spans="1:6">
      <c r="A271" s="33"/>
      <c r="F271" s="3"/>
    </row>
    <row r="272" spans="1:6">
      <c r="A272" s="33"/>
      <c r="F272" s="3"/>
    </row>
    <row r="273" spans="1:6">
      <c r="A273" s="33"/>
      <c r="F273" s="3"/>
    </row>
    <row r="274" spans="1:6">
      <c r="A274" s="33"/>
      <c r="F274" s="3"/>
    </row>
    <row r="275" spans="1:6">
      <c r="A275" s="33"/>
      <c r="F275" s="3"/>
    </row>
    <row r="276" spans="1:6">
      <c r="A276" s="33"/>
      <c r="F276" s="3"/>
    </row>
    <row r="277" spans="1:6">
      <c r="A277" s="33"/>
      <c r="F277" s="3"/>
    </row>
    <row r="278" spans="1:6">
      <c r="A278" s="33"/>
      <c r="F278" s="3"/>
    </row>
    <row r="279" spans="1:6">
      <c r="A279" s="33"/>
      <c r="F279" s="3"/>
    </row>
    <row r="280" spans="1:6">
      <c r="A280" s="33"/>
      <c r="F280" s="3"/>
    </row>
    <row r="281" spans="1:6">
      <c r="A281" s="33"/>
      <c r="F281" s="3"/>
    </row>
    <row r="282" spans="1:6">
      <c r="A282" s="33"/>
      <c r="F282" s="3"/>
    </row>
    <row r="283" spans="1:6">
      <c r="A283" s="33"/>
      <c r="F283" s="3"/>
    </row>
    <row r="284" spans="1:6">
      <c r="A284" s="33"/>
      <c r="F284" s="3"/>
    </row>
    <row r="285" spans="1:6">
      <c r="A285" s="33"/>
      <c r="F285" s="3"/>
    </row>
    <row r="286" spans="1:6">
      <c r="A286" s="33"/>
      <c r="F286" s="3"/>
    </row>
    <row r="287" spans="1:6">
      <c r="A287" s="33"/>
      <c r="F287" s="3"/>
    </row>
    <row r="288" spans="1:6">
      <c r="A288" s="33"/>
      <c r="F288" s="3"/>
    </row>
    <row r="289" spans="1:6">
      <c r="A289" s="33"/>
      <c r="F289" s="3"/>
    </row>
    <row r="290" spans="1:6">
      <c r="A290" s="33"/>
      <c r="F290" s="3"/>
    </row>
    <row r="291" spans="1:6">
      <c r="A291" s="33"/>
      <c r="F291" s="3"/>
    </row>
    <row r="292" spans="1:6">
      <c r="A292" s="33"/>
      <c r="F292" s="3"/>
    </row>
    <row r="293" spans="1:6">
      <c r="A293" s="33"/>
      <c r="F293" s="3"/>
    </row>
    <row r="294" spans="1:6">
      <c r="A294" s="33"/>
      <c r="F294" s="3"/>
    </row>
    <row r="295" spans="1:6">
      <c r="A295" s="33"/>
      <c r="F295" s="3"/>
    </row>
    <row r="296" spans="1:6">
      <c r="A296" s="33"/>
      <c r="F296" s="3"/>
    </row>
    <row r="297" spans="1:6">
      <c r="A297" s="33"/>
      <c r="F297" s="3"/>
    </row>
    <row r="298" spans="1:6">
      <c r="A298" s="33"/>
      <c r="F298" s="3"/>
    </row>
    <row r="299" spans="1:6">
      <c r="A299" s="33"/>
      <c r="F299" s="3"/>
    </row>
    <row r="300" spans="1:6">
      <c r="A300" s="33"/>
      <c r="F300" s="3"/>
    </row>
    <row r="301" spans="1:6">
      <c r="A301" s="33"/>
      <c r="F301" s="3"/>
    </row>
    <row r="302" spans="1:6">
      <c r="A302" s="33"/>
      <c r="F302" s="3"/>
    </row>
    <row r="303" spans="1:6">
      <c r="A303" s="33"/>
      <c r="F303" s="3"/>
    </row>
    <row r="304" spans="1:6">
      <c r="A304" s="33"/>
      <c r="F304" s="3"/>
    </row>
    <row r="305" spans="1:6">
      <c r="A305" s="33"/>
      <c r="F305" s="3"/>
    </row>
    <row r="306" spans="1:6">
      <c r="A306" s="33"/>
      <c r="F306" s="3"/>
    </row>
    <row r="307" spans="1:6">
      <c r="A307" s="33"/>
      <c r="F307" s="3"/>
    </row>
    <row r="308" spans="1:6">
      <c r="A308" s="33"/>
      <c r="F308" s="3"/>
    </row>
    <row r="309" spans="1:6">
      <c r="A309" s="33"/>
      <c r="F309" s="3"/>
    </row>
    <row r="310" spans="1:6">
      <c r="A310" s="33"/>
      <c r="F310" s="3"/>
    </row>
    <row r="311" spans="1:6">
      <c r="A311" s="33"/>
      <c r="F311" s="3"/>
    </row>
    <row r="312" spans="1:6">
      <c r="A312" s="33"/>
      <c r="F312" s="3"/>
    </row>
    <row r="313" spans="1:6">
      <c r="A313" s="33"/>
      <c r="F313" s="3"/>
    </row>
    <row r="314" spans="1:6">
      <c r="A314" s="33"/>
      <c r="F314" s="3"/>
    </row>
    <row r="315" spans="1:6">
      <c r="A315" s="33"/>
      <c r="F315" s="3"/>
    </row>
    <row r="316" spans="1:6">
      <c r="A316" s="33"/>
      <c r="F316" s="3"/>
    </row>
    <row r="317" spans="1:6">
      <c r="A317" s="33"/>
      <c r="F317" s="3"/>
    </row>
    <row r="318" spans="1:6">
      <c r="A318" s="33"/>
      <c r="F318" s="3"/>
    </row>
    <row r="319" spans="1:6">
      <c r="A319" s="33"/>
      <c r="F319" s="3"/>
    </row>
    <row r="320" spans="1:6">
      <c r="A320" s="33"/>
      <c r="F320" s="3"/>
    </row>
    <row r="321" spans="1:6">
      <c r="A321" s="33"/>
      <c r="F321" s="3"/>
    </row>
    <row r="322" spans="1:6">
      <c r="A322" s="33"/>
      <c r="F322" s="3"/>
    </row>
    <row r="323" spans="1:6">
      <c r="A323" s="33"/>
      <c r="F323" s="3"/>
    </row>
    <row r="324" spans="1:6">
      <c r="A324" s="33"/>
      <c r="F324" s="3"/>
    </row>
    <row r="325" spans="1:6">
      <c r="A325" s="33"/>
      <c r="F325" s="3"/>
    </row>
    <row r="326" spans="1:6">
      <c r="A326" s="33"/>
      <c r="F326" s="3"/>
    </row>
    <row r="327" spans="1:6">
      <c r="A327" s="33"/>
      <c r="F327" s="3"/>
    </row>
    <row r="328" spans="1:6">
      <c r="A328" s="33"/>
      <c r="F328" s="3"/>
    </row>
    <row r="329" spans="1:6">
      <c r="A329" s="33"/>
      <c r="F329" s="3"/>
    </row>
    <row r="330" spans="1:6">
      <c r="A330" s="33"/>
      <c r="F330" s="3"/>
    </row>
    <row r="331" spans="1:6">
      <c r="A331" s="33"/>
      <c r="F331" s="3"/>
    </row>
    <row r="332" spans="1:6">
      <c r="A332" s="33"/>
      <c r="F332" s="3"/>
    </row>
    <row r="333" spans="1:6">
      <c r="A333" s="33"/>
      <c r="F333" s="3"/>
    </row>
    <row r="334" spans="1:6">
      <c r="A334" s="33"/>
      <c r="F334" s="3"/>
    </row>
    <row r="335" spans="1:6">
      <c r="A335" s="33"/>
      <c r="F335" s="3"/>
    </row>
    <row r="336" spans="1:6">
      <c r="A336" s="33"/>
      <c r="F336" s="3"/>
    </row>
    <row r="337" spans="1:6">
      <c r="A337" s="33"/>
      <c r="F337" s="3"/>
    </row>
    <row r="338" spans="1:6">
      <c r="A338" s="33"/>
      <c r="F338" s="3"/>
    </row>
    <row r="339" spans="1:6">
      <c r="A339" s="33"/>
      <c r="F339" s="3"/>
    </row>
    <row r="340" spans="1:6">
      <c r="A340" s="33"/>
      <c r="F340" s="3"/>
    </row>
    <row r="341" spans="1:6">
      <c r="A341" s="33"/>
      <c r="F341" s="3"/>
    </row>
    <row r="342" spans="1:6">
      <c r="A342" s="33"/>
      <c r="F342" s="3"/>
    </row>
    <row r="343" spans="1:6">
      <c r="A343" s="33"/>
      <c r="F343" s="3"/>
    </row>
    <row r="344" spans="1:6">
      <c r="A344" s="33"/>
      <c r="F344" s="3"/>
    </row>
    <row r="345" spans="1:6">
      <c r="A345" s="33"/>
      <c r="F345" s="3"/>
    </row>
    <row r="346" spans="1:6">
      <c r="A346" s="33"/>
      <c r="F346" s="3"/>
    </row>
    <row r="347" spans="1:6">
      <c r="A347" s="33"/>
      <c r="F347" s="3"/>
    </row>
    <row r="348" spans="1:6">
      <c r="A348" s="33"/>
      <c r="F348" s="3"/>
    </row>
    <row r="349" spans="1:6">
      <c r="A349" s="33"/>
      <c r="F349" s="3"/>
    </row>
    <row r="350" spans="1:6">
      <c r="A350" s="33"/>
      <c r="F350" s="3"/>
    </row>
    <row r="351" spans="1:6">
      <c r="A351" s="33"/>
      <c r="F351" s="3"/>
    </row>
    <row r="352" spans="1:6">
      <c r="A352" s="33"/>
      <c r="F352" s="3"/>
    </row>
    <row r="353" spans="1:6">
      <c r="A353" s="33"/>
      <c r="F353" s="3"/>
    </row>
    <row r="354" spans="1:6">
      <c r="A354" s="33"/>
      <c r="F354" s="3"/>
    </row>
    <row r="355" spans="1:6">
      <c r="A355" s="33"/>
      <c r="F355" s="3"/>
    </row>
    <row r="356" spans="1:6">
      <c r="A356" s="33"/>
      <c r="F356" s="3"/>
    </row>
    <row r="357" spans="1:6">
      <c r="A357" s="33"/>
      <c r="F357" s="3"/>
    </row>
    <row r="358" spans="1:6">
      <c r="A358" s="33"/>
      <c r="F358" s="3"/>
    </row>
    <row r="359" spans="1:6">
      <c r="A359" s="33"/>
      <c r="F359" s="3"/>
    </row>
    <row r="360" spans="1:6">
      <c r="A360" s="33"/>
      <c r="F360" s="3"/>
    </row>
    <row r="361" spans="1:6">
      <c r="A361" s="33"/>
      <c r="F361" s="3"/>
    </row>
    <row r="362" spans="1:6">
      <c r="A362" s="33"/>
      <c r="F362" s="3"/>
    </row>
    <row r="363" spans="1:6">
      <c r="A363" s="33"/>
      <c r="F363" s="3"/>
    </row>
    <row r="364" spans="1:6">
      <c r="A364" s="33"/>
      <c r="F364" s="3"/>
    </row>
    <row r="365" spans="1:6">
      <c r="A365" s="33"/>
      <c r="F365" s="3"/>
    </row>
    <row r="366" spans="1:6">
      <c r="A366" s="33"/>
      <c r="F366" s="3"/>
    </row>
    <row r="367" spans="1:6">
      <c r="A367" s="33"/>
      <c r="F367" s="3"/>
    </row>
    <row r="368" spans="1:6">
      <c r="A368" s="33"/>
      <c r="F368" s="3"/>
    </row>
    <row r="369" spans="1:6">
      <c r="A369" s="33"/>
      <c r="F369" s="3"/>
    </row>
    <row r="370" spans="1:6">
      <c r="A370" s="33"/>
      <c r="F370" s="3"/>
    </row>
    <row r="371" spans="1:6">
      <c r="A371" s="33"/>
      <c r="F371" s="3"/>
    </row>
    <row r="372" spans="1:6">
      <c r="A372" s="33"/>
      <c r="F372" s="3"/>
    </row>
    <row r="373" spans="1:6">
      <c r="A373" s="33"/>
      <c r="F373" s="3"/>
    </row>
    <row r="374" spans="1:6">
      <c r="A374" s="33"/>
      <c r="F374" s="3"/>
    </row>
    <row r="375" spans="1:6">
      <c r="A375" s="33"/>
      <c r="F375" s="3"/>
    </row>
    <row r="376" spans="1:6">
      <c r="A376" s="33"/>
      <c r="F376" s="3"/>
    </row>
    <row r="377" spans="1:6">
      <c r="A377" s="33"/>
      <c r="F377" s="3"/>
    </row>
    <row r="378" spans="1:6">
      <c r="A378" s="33"/>
      <c r="F378" s="3"/>
    </row>
    <row r="379" spans="1:6">
      <c r="A379" s="33"/>
      <c r="F379" s="3"/>
    </row>
    <row r="380" spans="1:6">
      <c r="A380" s="33"/>
      <c r="F380" s="3"/>
    </row>
    <row r="381" spans="1:6">
      <c r="A381" s="33"/>
      <c r="F381" s="3"/>
    </row>
    <row r="382" spans="1:6">
      <c r="A382" s="33"/>
      <c r="F382" s="3"/>
    </row>
    <row r="383" spans="1:6">
      <c r="A383" s="33"/>
      <c r="F383" s="3"/>
    </row>
    <row r="384" spans="1:6">
      <c r="A384" s="33"/>
      <c r="F384" s="3"/>
    </row>
    <row r="385" spans="1:6">
      <c r="A385" s="33"/>
      <c r="F385" s="3"/>
    </row>
    <row r="386" spans="1:6">
      <c r="A386" s="33"/>
      <c r="F386" s="3"/>
    </row>
    <row r="387" spans="1:6">
      <c r="A387" s="33"/>
      <c r="F387" s="3"/>
    </row>
    <row r="388" spans="1:6">
      <c r="A388" s="33"/>
      <c r="F388" s="3"/>
    </row>
    <row r="389" spans="1:6">
      <c r="A389" s="33"/>
      <c r="F389" s="3"/>
    </row>
    <row r="390" spans="1:6">
      <c r="A390" s="33"/>
      <c r="F390" s="3"/>
    </row>
    <row r="391" spans="1:6">
      <c r="A391" s="33"/>
      <c r="F391" s="3"/>
    </row>
    <row r="392" spans="1:6">
      <c r="A392" s="33"/>
      <c r="F392" s="3"/>
    </row>
    <row r="393" spans="1:6">
      <c r="A393" s="33"/>
      <c r="F393" s="3"/>
    </row>
    <row r="394" spans="1:6">
      <c r="A394" s="33"/>
      <c r="F394" s="3"/>
    </row>
    <row r="395" spans="1:6">
      <c r="A395" s="33"/>
      <c r="F395" s="3"/>
    </row>
    <row r="396" spans="1:6">
      <c r="A396" s="33"/>
      <c r="F396" s="3"/>
    </row>
    <row r="397" spans="1:6">
      <c r="A397" s="33"/>
      <c r="F397" s="3"/>
    </row>
    <row r="398" spans="1:6">
      <c r="A398" s="33"/>
      <c r="F398" s="3"/>
    </row>
    <row r="399" spans="1:6">
      <c r="A399" s="33"/>
      <c r="F399" s="3"/>
    </row>
    <row r="400" spans="1:6">
      <c r="A400" s="33"/>
      <c r="F400" s="3"/>
    </row>
    <row r="401" spans="1:6">
      <c r="A401" s="33"/>
      <c r="F401" s="3"/>
    </row>
    <row r="402" spans="1:6">
      <c r="A402" s="33"/>
      <c r="F402" s="3"/>
    </row>
    <row r="403" spans="1:6">
      <c r="A403" s="33"/>
      <c r="F403" s="3"/>
    </row>
    <row r="404" spans="1:6">
      <c r="A404" s="33"/>
      <c r="F404" s="3"/>
    </row>
    <row r="405" spans="1:6">
      <c r="A405" s="33"/>
      <c r="F405" s="3"/>
    </row>
    <row r="406" spans="1:6">
      <c r="A406" s="33"/>
      <c r="F406" s="3"/>
    </row>
    <row r="407" spans="1:6">
      <c r="A407" s="33"/>
      <c r="F407" s="3"/>
    </row>
    <row r="408" spans="1:6">
      <c r="A408" s="33"/>
      <c r="F408" s="3"/>
    </row>
    <row r="409" spans="1:6">
      <c r="A409" s="33"/>
      <c r="F409" s="3"/>
    </row>
    <row r="410" spans="1:6">
      <c r="A410" s="33"/>
      <c r="F410" s="3"/>
    </row>
    <row r="411" spans="1:6">
      <c r="A411" s="33"/>
      <c r="F411" s="3"/>
    </row>
    <row r="412" spans="1:6">
      <c r="A412" s="33"/>
      <c r="F412" s="3"/>
    </row>
    <row r="413" spans="1:6">
      <c r="A413" s="33"/>
      <c r="F413" s="3"/>
    </row>
    <row r="414" spans="1:6">
      <c r="A414" s="33"/>
      <c r="F414" s="3"/>
    </row>
    <row r="415" spans="1:6">
      <c r="A415" s="33"/>
      <c r="F415" s="3"/>
    </row>
    <row r="416" spans="1:6">
      <c r="A416" s="33"/>
      <c r="F416" s="3"/>
    </row>
    <row r="417" spans="1:6">
      <c r="A417" s="33"/>
      <c r="F417" s="3"/>
    </row>
    <row r="418" spans="1:6">
      <c r="A418" s="33"/>
      <c r="F418" s="3"/>
    </row>
    <row r="419" spans="1:6">
      <c r="A419" s="33"/>
      <c r="F419" s="3"/>
    </row>
    <row r="420" spans="1:6">
      <c r="A420" s="33"/>
      <c r="F420" s="3"/>
    </row>
    <row r="421" spans="1:6">
      <c r="A421" s="33"/>
      <c r="F421" s="3"/>
    </row>
    <row r="422" spans="1:6">
      <c r="A422" s="33"/>
      <c r="F422" s="3"/>
    </row>
    <row r="423" spans="1:6">
      <c r="A423" s="33"/>
      <c r="F423" s="3"/>
    </row>
    <row r="424" spans="1:6">
      <c r="A424" s="33"/>
      <c r="F424" s="3"/>
    </row>
    <row r="425" spans="1:6">
      <c r="A425" s="33"/>
      <c r="F425" s="3"/>
    </row>
    <row r="426" spans="1:6">
      <c r="A426" s="33"/>
      <c r="F426" s="3"/>
    </row>
    <row r="427" spans="1:6">
      <c r="A427" s="33"/>
      <c r="F427" s="3"/>
    </row>
    <row r="428" spans="1:6">
      <c r="A428" s="33"/>
      <c r="F428" s="3"/>
    </row>
    <row r="429" spans="1:6">
      <c r="A429" s="33"/>
      <c r="F429" s="3"/>
    </row>
    <row r="430" spans="1:6">
      <c r="A430" s="33"/>
      <c r="F430" s="3"/>
    </row>
    <row r="431" spans="1:6">
      <c r="A431" s="33"/>
      <c r="F431" s="3"/>
    </row>
    <row r="432" spans="1:6">
      <c r="A432" s="33"/>
      <c r="F432" s="3"/>
    </row>
    <row r="433" spans="1:6">
      <c r="A433" s="33"/>
      <c r="F433" s="3"/>
    </row>
    <row r="434" spans="1:6">
      <c r="A434" s="33"/>
      <c r="F434" s="3"/>
    </row>
    <row r="435" spans="1:6">
      <c r="A435" s="33"/>
      <c r="F435" s="3"/>
    </row>
    <row r="436" spans="1:6">
      <c r="A436" s="33"/>
      <c r="F436" s="3"/>
    </row>
    <row r="437" spans="1:6">
      <c r="A437" s="33"/>
      <c r="F437" s="3"/>
    </row>
    <row r="438" spans="1:6">
      <c r="A438" s="33"/>
      <c r="F438" s="3"/>
    </row>
    <row r="439" spans="1:6">
      <c r="A439" s="33"/>
      <c r="F439" s="3"/>
    </row>
    <row r="440" spans="1:6">
      <c r="A440" s="33"/>
      <c r="F440" s="3"/>
    </row>
    <row r="441" spans="1:6">
      <c r="A441" s="33"/>
      <c r="F441" s="3"/>
    </row>
    <row r="442" spans="1:6">
      <c r="A442" s="33"/>
      <c r="F442" s="3"/>
    </row>
    <row r="443" spans="1:6">
      <c r="A443" s="33"/>
      <c r="F443" s="3"/>
    </row>
    <row r="444" spans="1:6">
      <c r="A444" s="33"/>
      <c r="F444" s="3"/>
    </row>
    <row r="445" spans="1:6">
      <c r="A445" s="33"/>
      <c r="F445" s="3"/>
    </row>
    <row r="446" spans="1:6">
      <c r="A446" s="33"/>
      <c r="F446" s="3"/>
    </row>
    <row r="447" spans="1:6">
      <c r="A447" s="33"/>
      <c r="F447" s="3"/>
    </row>
    <row r="448" spans="1:6">
      <c r="A448" s="33"/>
      <c r="F448" s="3"/>
    </row>
    <row r="449" spans="1:6">
      <c r="A449" s="33"/>
      <c r="F449" s="3"/>
    </row>
    <row r="450" spans="1:6">
      <c r="A450" s="33"/>
      <c r="F450" s="3"/>
    </row>
    <row r="451" spans="1:6">
      <c r="A451" s="33"/>
      <c r="F451" s="3"/>
    </row>
    <row r="452" spans="1:6">
      <c r="A452" s="33"/>
      <c r="F452" s="3"/>
    </row>
    <row r="453" spans="1:6">
      <c r="A453" s="33"/>
      <c r="F453" s="3"/>
    </row>
    <row r="454" spans="1:6">
      <c r="A454" s="33"/>
      <c r="F454" s="3"/>
    </row>
    <row r="455" spans="1:6">
      <c r="A455" s="33"/>
      <c r="F455" s="3"/>
    </row>
    <row r="456" spans="1:6">
      <c r="A456" s="33"/>
      <c r="F456" s="3"/>
    </row>
    <row r="457" spans="1:6">
      <c r="A457" s="33"/>
      <c r="F457" s="3"/>
    </row>
    <row r="458" spans="1:6">
      <c r="A458" s="33"/>
      <c r="F458" s="3"/>
    </row>
    <row r="459" spans="1:6">
      <c r="A459" s="33"/>
      <c r="F459" s="3"/>
    </row>
    <row r="460" spans="1:6">
      <c r="A460" s="33"/>
      <c r="F460" s="3"/>
    </row>
    <row r="461" spans="1:6">
      <c r="A461" s="33"/>
      <c r="F461" s="3"/>
    </row>
    <row r="462" spans="1:6">
      <c r="A462" s="33"/>
      <c r="F462" s="3"/>
    </row>
    <row r="463" spans="1:6">
      <c r="A463" s="33"/>
      <c r="F463" s="3"/>
    </row>
    <row r="464" spans="1:6">
      <c r="A464" s="33"/>
      <c r="F464" s="3"/>
    </row>
    <row r="465" spans="1:6">
      <c r="A465" s="33"/>
      <c r="F465" s="3"/>
    </row>
    <row r="466" spans="1:6">
      <c r="A466" s="33"/>
      <c r="F466" s="3"/>
    </row>
    <row r="467" spans="1:6">
      <c r="A467" s="33"/>
      <c r="F467" s="3"/>
    </row>
    <row r="468" spans="1:6">
      <c r="A468" s="33"/>
      <c r="F468" s="3"/>
    </row>
    <row r="469" spans="1:6">
      <c r="A469" s="33"/>
      <c r="F469" s="3"/>
    </row>
    <row r="470" spans="1:6">
      <c r="A470" s="33"/>
      <c r="F470" s="3"/>
    </row>
    <row r="471" spans="1:6">
      <c r="A471" s="33"/>
      <c r="F471" s="3"/>
    </row>
    <row r="472" spans="1:6">
      <c r="A472" s="33"/>
      <c r="F472" s="3"/>
    </row>
    <row r="473" spans="1:6">
      <c r="A473" s="33"/>
      <c r="F473" s="3"/>
    </row>
    <row r="474" spans="1:6">
      <c r="A474" s="33"/>
      <c r="F474" s="3"/>
    </row>
    <row r="475" spans="1:6">
      <c r="A475" s="33"/>
      <c r="F475" s="3"/>
    </row>
    <row r="476" spans="1:6">
      <c r="A476" s="33"/>
      <c r="F476" s="3"/>
    </row>
    <row r="477" spans="1:6">
      <c r="A477" s="33"/>
      <c r="F477" s="3"/>
    </row>
    <row r="478" spans="1:6">
      <c r="A478" s="33"/>
      <c r="F478" s="3"/>
    </row>
    <row r="479" spans="1:6">
      <c r="A479" s="33"/>
      <c r="F479" s="3"/>
    </row>
    <row r="480" spans="1:6">
      <c r="A480" s="33"/>
      <c r="F480" s="3"/>
    </row>
    <row r="481" spans="1:6">
      <c r="A481" s="33"/>
      <c r="F481" s="3"/>
    </row>
    <row r="482" spans="1:6">
      <c r="A482" s="33"/>
      <c r="F482" s="3"/>
    </row>
    <row r="483" spans="1:6">
      <c r="A483" s="33"/>
      <c r="F483" s="3"/>
    </row>
    <row r="484" spans="1:6">
      <c r="A484" s="33"/>
      <c r="F484" s="3"/>
    </row>
    <row r="485" spans="1:6">
      <c r="A485" s="33"/>
      <c r="F485" s="3"/>
    </row>
    <row r="486" spans="1:6">
      <c r="A486" s="33"/>
      <c r="F486" s="3"/>
    </row>
    <row r="487" spans="1:6">
      <c r="A487" s="33"/>
      <c r="F487" s="3"/>
    </row>
    <row r="488" spans="1:6">
      <c r="A488" s="33"/>
      <c r="F488" s="3"/>
    </row>
    <row r="489" spans="1:6">
      <c r="A489" s="33"/>
      <c r="F489" s="3"/>
    </row>
    <row r="490" spans="1:6">
      <c r="A490" s="33"/>
      <c r="F490" s="3"/>
    </row>
    <row r="491" spans="1:6">
      <c r="A491" s="33"/>
      <c r="F491" s="3"/>
    </row>
    <row r="492" spans="1:6">
      <c r="A492" s="33"/>
      <c r="F492" s="3"/>
    </row>
    <row r="493" spans="1:6">
      <c r="A493" s="33"/>
      <c r="F493" s="3"/>
    </row>
    <row r="494" spans="1:6">
      <c r="A494" s="33"/>
      <c r="F494" s="3"/>
    </row>
    <row r="495" spans="1:6">
      <c r="A495" s="33"/>
      <c r="F495" s="3"/>
    </row>
    <row r="496" spans="1:6">
      <c r="A496" s="33"/>
      <c r="F496" s="3"/>
    </row>
    <row r="497" spans="1:6">
      <c r="A497" s="33"/>
      <c r="F497" s="3"/>
    </row>
    <row r="498" spans="1:6">
      <c r="A498" s="33"/>
      <c r="F498" s="3"/>
    </row>
    <row r="499" spans="1:6">
      <c r="A499" s="33"/>
      <c r="F499" s="3"/>
    </row>
    <row r="500" spans="1:6">
      <c r="A500" s="33"/>
      <c r="F500" s="3"/>
    </row>
    <row r="501" spans="1:6">
      <c r="A501" s="33"/>
      <c r="F501" s="3"/>
    </row>
    <row r="502" spans="1:6">
      <c r="A502" s="33"/>
      <c r="F502" s="3"/>
    </row>
    <row r="503" spans="1:6">
      <c r="A503" s="33"/>
      <c r="F503" s="3"/>
    </row>
    <row r="504" spans="1:6">
      <c r="A504" s="33"/>
      <c r="F504" s="3"/>
    </row>
    <row r="505" spans="1:6">
      <c r="A505" s="33"/>
      <c r="F505" s="3"/>
    </row>
    <row r="506" spans="1:6">
      <c r="A506" s="33"/>
      <c r="F506" s="3"/>
    </row>
    <row r="507" spans="1:6">
      <c r="A507" s="33"/>
      <c r="F507" s="3"/>
    </row>
    <row r="508" spans="1:6">
      <c r="A508" s="33"/>
      <c r="F508" s="3"/>
    </row>
    <row r="509" spans="1:6">
      <c r="A509" s="33"/>
      <c r="F509" s="3"/>
    </row>
    <row r="510" spans="1:6">
      <c r="A510" s="33"/>
      <c r="F510" s="3"/>
    </row>
    <row r="511" spans="1:6">
      <c r="A511" s="33"/>
      <c r="F511" s="3"/>
    </row>
    <row r="512" spans="1:6">
      <c r="A512" s="33"/>
      <c r="F512" s="3"/>
    </row>
    <row r="513" spans="1:6">
      <c r="A513" s="33"/>
      <c r="F513" s="3"/>
    </row>
    <row r="514" spans="1:6">
      <c r="A514" s="33"/>
      <c r="F514" s="3"/>
    </row>
    <row r="515" spans="1:6">
      <c r="A515" s="33"/>
      <c r="F515" s="3"/>
    </row>
    <row r="516" spans="1:6">
      <c r="A516" s="33"/>
      <c r="F516" s="3"/>
    </row>
    <row r="517" spans="1:6">
      <c r="A517" s="33"/>
      <c r="F517" s="3"/>
    </row>
    <row r="518" spans="1:6">
      <c r="A518" s="33"/>
      <c r="F518" s="3"/>
    </row>
    <row r="519" spans="1:6">
      <c r="A519" s="33"/>
      <c r="F519" s="3"/>
    </row>
    <row r="520" spans="1:6">
      <c r="A520" s="33"/>
      <c r="F520" s="3"/>
    </row>
    <row r="521" spans="1:6">
      <c r="A521" s="33"/>
      <c r="F521" s="3"/>
    </row>
    <row r="522" spans="1:6">
      <c r="A522" s="33"/>
      <c r="F522" s="3"/>
    </row>
    <row r="523" spans="1:6">
      <c r="A523" s="33"/>
      <c r="F523" s="3"/>
    </row>
    <row r="524" spans="1:6">
      <c r="A524" s="33"/>
      <c r="F524" s="3"/>
    </row>
    <row r="525" spans="1:6">
      <c r="A525" s="33"/>
      <c r="F525" s="3"/>
    </row>
    <row r="526" spans="1:6">
      <c r="A526" s="33"/>
      <c r="F526" s="3"/>
    </row>
    <row r="527" spans="1:6">
      <c r="A527" s="33"/>
      <c r="F527" s="3"/>
    </row>
    <row r="528" spans="1:6">
      <c r="A528" s="33"/>
      <c r="F528" s="3"/>
    </row>
    <row r="529" spans="1:6">
      <c r="A529" s="33"/>
      <c r="F529" s="3"/>
    </row>
    <row r="530" spans="1:6">
      <c r="A530" s="33"/>
      <c r="F530" s="3"/>
    </row>
    <row r="531" spans="1:6">
      <c r="A531" s="33"/>
      <c r="F531" s="3"/>
    </row>
    <row r="532" spans="1:6">
      <c r="A532" s="33"/>
      <c r="F532" s="3"/>
    </row>
    <row r="533" spans="1:6">
      <c r="A533" s="33"/>
      <c r="F533" s="3"/>
    </row>
    <row r="534" spans="1:6">
      <c r="A534" s="33"/>
      <c r="F534" s="3"/>
    </row>
    <row r="535" spans="1:6">
      <c r="A535" s="33"/>
      <c r="F535" s="3"/>
    </row>
    <row r="536" spans="1:6">
      <c r="A536" s="33"/>
      <c r="F536" s="3"/>
    </row>
    <row r="537" spans="1:6">
      <c r="A537" s="33"/>
      <c r="F537" s="3"/>
    </row>
    <row r="538" spans="1:6">
      <c r="A538" s="33"/>
      <c r="F538" s="3"/>
    </row>
    <row r="539" spans="1:6">
      <c r="A539" s="33"/>
      <c r="F539" s="3"/>
    </row>
    <row r="540" spans="1:6">
      <c r="A540" s="33"/>
      <c r="F540" s="3"/>
    </row>
    <row r="541" spans="1:6">
      <c r="A541" s="33"/>
      <c r="F541" s="3"/>
    </row>
    <row r="542" spans="1:6">
      <c r="A542" s="33"/>
      <c r="F542" s="3"/>
    </row>
    <row r="543" spans="1:6">
      <c r="A543" s="33"/>
      <c r="F543" s="3"/>
    </row>
    <row r="544" spans="1:6">
      <c r="A544" s="33"/>
      <c r="F544" s="3"/>
    </row>
    <row r="545" spans="1:6">
      <c r="A545" s="33"/>
      <c r="F545" s="3"/>
    </row>
    <row r="546" spans="1:6">
      <c r="A546" s="33"/>
      <c r="F546" s="3"/>
    </row>
    <row r="547" spans="1:6">
      <c r="A547" s="33"/>
      <c r="F547" s="3"/>
    </row>
    <row r="548" spans="1:6">
      <c r="A548" s="33"/>
      <c r="F548" s="3"/>
    </row>
    <row r="549" spans="1:6">
      <c r="A549" s="33"/>
      <c r="F549" s="3"/>
    </row>
    <row r="550" spans="1:6">
      <c r="A550" s="33"/>
      <c r="F550" s="3"/>
    </row>
    <row r="551" spans="1:6">
      <c r="A551" s="33"/>
      <c r="F551" s="3"/>
    </row>
    <row r="552" spans="1:6">
      <c r="A552" s="33"/>
      <c r="F552" s="3"/>
    </row>
    <row r="553" spans="1:6">
      <c r="A553" s="33"/>
      <c r="F553" s="3"/>
    </row>
    <row r="554" spans="1:6">
      <c r="A554" s="33"/>
      <c r="F554" s="3"/>
    </row>
    <row r="555" spans="1:6">
      <c r="A555" s="33"/>
      <c r="F555" s="3"/>
    </row>
    <row r="556" spans="1:6">
      <c r="A556" s="33"/>
      <c r="F556" s="3"/>
    </row>
    <row r="557" spans="1:6">
      <c r="A557" s="33"/>
      <c r="F557" s="3"/>
    </row>
    <row r="558" spans="1:6">
      <c r="A558" s="33"/>
      <c r="F558" s="3"/>
    </row>
    <row r="559" spans="1:6">
      <c r="A559" s="33"/>
      <c r="F559" s="3"/>
    </row>
    <row r="560" spans="1:6">
      <c r="A560" s="33"/>
      <c r="F560" s="3"/>
    </row>
    <row r="561" spans="1:6">
      <c r="A561" s="33"/>
      <c r="F561" s="3"/>
    </row>
    <row r="562" spans="1:6">
      <c r="A562" s="33"/>
      <c r="F562" s="3"/>
    </row>
    <row r="563" spans="1:6">
      <c r="A563" s="33"/>
      <c r="F563" s="3"/>
    </row>
    <row r="564" spans="1:6">
      <c r="A564" s="33"/>
      <c r="F564" s="3"/>
    </row>
    <row r="565" spans="1:6">
      <c r="A565" s="33"/>
      <c r="F565" s="3"/>
    </row>
    <row r="566" spans="1:6">
      <c r="A566" s="33"/>
      <c r="F566" s="3"/>
    </row>
    <row r="567" spans="1:6">
      <c r="A567" s="33"/>
      <c r="F567" s="3"/>
    </row>
    <row r="568" spans="1:6">
      <c r="A568" s="33"/>
      <c r="F568" s="3"/>
    </row>
    <row r="569" spans="1:6">
      <c r="A569" s="33"/>
      <c r="F569" s="3"/>
    </row>
    <row r="570" spans="1:6">
      <c r="A570" s="33"/>
      <c r="F570" s="3"/>
    </row>
    <row r="571" spans="1:6">
      <c r="A571" s="33"/>
      <c r="F571" s="3"/>
    </row>
    <row r="572" spans="1:6">
      <c r="A572" s="33"/>
      <c r="F572" s="3"/>
    </row>
    <row r="573" spans="1:6">
      <c r="A573" s="33"/>
      <c r="F573" s="3"/>
    </row>
    <row r="574" spans="1:6">
      <c r="A574" s="33"/>
      <c r="F574" s="3"/>
    </row>
    <row r="575" spans="1:6">
      <c r="A575" s="33"/>
      <c r="F575" s="3"/>
    </row>
    <row r="576" spans="1:6">
      <c r="A576" s="33"/>
      <c r="F576" s="3"/>
    </row>
    <row r="577" spans="1:6">
      <c r="A577" s="33"/>
      <c r="F577" s="3"/>
    </row>
    <row r="578" spans="1:6">
      <c r="A578" s="33"/>
      <c r="F578" s="3"/>
    </row>
    <row r="579" spans="1:6">
      <c r="A579" s="33"/>
      <c r="F579" s="3"/>
    </row>
    <row r="580" spans="1:6">
      <c r="A580" s="33"/>
      <c r="F580" s="3"/>
    </row>
    <row r="581" spans="1:6">
      <c r="A581" s="33"/>
      <c r="F581" s="3"/>
    </row>
    <row r="582" spans="1:6">
      <c r="A582" s="33"/>
      <c r="F582" s="3"/>
    </row>
    <row r="583" spans="1:6">
      <c r="A583" s="33"/>
      <c r="F583" s="3"/>
    </row>
    <row r="584" spans="1:6">
      <c r="A584" s="33"/>
      <c r="F584" s="3"/>
    </row>
    <row r="585" spans="1:6">
      <c r="A585" s="33"/>
      <c r="F585" s="3"/>
    </row>
    <row r="586" spans="1:6">
      <c r="A586" s="33"/>
      <c r="F586" s="3"/>
    </row>
    <row r="587" spans="1:6">
      <c r="A587" s="33"/>
      <c r="F587" s="3"/>
    </row>
    <row r="588" spans="1:6">
      <c r="A588" s="33"/>
      <c r="F588" s="3"/>
    </row>
    <row r="589" spans="1:6">
      <c r="A589" s="33"/>
      <c r="F589" s="3"/>
    </row>
    <row r="590" spans="1:6">
      <c r="A590" s="33"/>
      <c r="F590" s="3"/>
    </row>
    <row r="591" spans="1:6">
      <c r="A591" s="33"/>
      <c r="F591" s="3"/>
    </row>
    <row r="592" spans="1:6">
      <c r="A592" s="33"/>
      <c r="F592" s="3"/>
    </row>
    <row r="593" spans="1:6">
      <c r="A593" s="33"/>
      <c r="F593" s="3"/>
    </row>
    <row r="594" spans="1:6">
      <c r="A594" s="33"/>
      <c r="F594" s="3"/>
    </row>
    <row r="595" spans="1:6">
      <c r="A595" s="33"/>
      <c r="F595" s="3"/>
    </row>
    <row r="596" spans="1:6">
      <c r="A596" s="33"/>
      <c r="F596" s="3"/>
    </row>
    <row r="597" spans="1:6">
      <c r="A597" s="33"/>
      <c r="F597" s="3"/>
    </row>
    <row r="598" spans="1:6">
      <c r="A598" s="33"/>
      <c r="F598" s="3"/>
    </row>
    <row r="599" spans="1:6">
      <c r="A599" s="33"/>
      <c r="F599" s="3"/>
    </row>
    <row r="600" spans="1:6">
      <c r="A600" s="33"/>
      <c r="F600" s="3"/>
    </row>
    <row r="601" spans="1:6">
      <c r="A601" s="33"/>
      <c r="F601" s="3"/>
    </row>
    <row r="602" spans="1:6">
      <c r="A602" s="33"/>
      <c r="F602" s="3"/>
    </row>
    <row r="603" spans="1:6">
      <c r="A603" s="33"/>
      <c r="F603" s="3"/>
    </row>
    <row r="604" spans="1:6">
      <c r="A604" s="33"/>
      <c r="F604" s="3"/>
    </row>
    <row r="605" spans="1:6">
      <c r="A605" s="33"/>
      <c r="F605" s="3"/>
    </row>
    <row r="606" spans="1:6">
      <c r="A606" s="33"/>
      <c r="F606" s="3"/>
    </row>
    <row r="607" spans="1:6">
      <c r="A607" s="33"/>
      <c r="F607" s="3"/>
    </row>
    <row r="608" spans="1:6">
      <c r="A608" s="33"/>
      <c r="F608" s="3"/>
    </row>
    <row r="609" spans="1:6">
      <c r="A609" s="33"/>
      <c r="F609" s="3"/>
    </row>
    <row r="610" spans="1:6">
      <c r="A610" s="33"/>
      <c r="F610" s="3"/>
    </row>
    <row r="611" spans="1:6">
      <c r="A611" s="33"/>
      <c r="F611" s="3"/>
    </row>
    <row r="612" spans="1:6">
      <c r="A612" s="33"/>
      <c r="F612" s="3"/>
    </row>
    <row r="613" spans="1:6">
      <c r="A613" s="33"/>
      <c r="F613" s="3"/>
    </row>
    <row r="614" spans="1:6">
      <c r="A614" s="33"/>
      <c r="F614" s="3"/>
    </row>
    <row r="615" spans="1:6">
      <c r="A615" s="33"/>
      <c r="F615" s="3"/>
    </row>
    <row r="616" spans="1:6">
      <c r="A616" s="33"/>
      <c r="F616" s="3"/>
    </row>
    <row r="617" spans="1:6">
      <c r="A617" s="33"/>
      <c r="F617" s="3"/>
    </row>
    <row r="618" spans="1:6">
      <c r="A618" s="33"/>
      <c r="F618" s="3"/>
    </row>
    <row r="619" spans="1:6">
      <c r="A619" s="33"/>
      <c r="F619" s="3"/>
    </row>
    <row r="620" spans="1:6">
      <c r="A620" s="33"/>
      <c r="F620" s="3"/>
    </row>
    <row r="621" spans="1:6">
      <c r="A621" s="33"/>
      <c r="F621" s="3"/>
    </row>
    <row r="622" spans="1:6">
      <c r="A622" s="33"/>
      <c r="F622" s="3"/>
    </row>
    <row r="623" spans="1:6">
      <c r="A623" s="33"/>
      <c r="F623" s="3"/>
    </row>
    <row r="624" spans="1:6">
      <c r="A624" s="33"/>
      <c r="F624" s="3"/>
    </row>
    <row r="625" spans="1:6">
      <c r="A625" s="33"/>
      <c r="F625" s="3"/>
    </row>
    <row r="626" spans="1:6">
      <c r="A626" s="33"/>
      <c r="F626" s="3"/>
    </row>
    <row r="627" spans="1:6">
      <c r="A627" s="33"/>
      <c r="F627" s="3"/>
    </row>
    <row r="628" spans="1:6">
      <c r="A628" s="33"/>
      <c r="F628" s="3"/>
    </row>
    <row r="629" spans="1:6">
      <c r="A629" s="33"/>
      <c r="F629" s="3"/>
    </row>
    <row r="630" spans="1:6">
      <c r="A630" s="33"/>
      <c r="F630" s="3"/>
    </row>
    <row r="631" spans="1:6">
      <c r="A631" s="33"/>
      <c r="F631" s="3"/>
    </row>
    <row r="632" spans="1:6">
      <c r="A632" s="33"/>
      <c r="F632" s="3"/>
    </row>
    <row r="633" spans="1:6">
      <c r="A633" s="33"/>
      <c r="F633" s="3"/>
    </row>
    <row r="634" spans="1:6">
      <c r="A634" s="33"/>
      <c r="F634" s="3"/>
    </row>
    <row r="635" spans="1:6">
      <c r="A635" s="33"/>
      <c r="F635" s="3"/>
    </row>
    <row r="636" spans="1:6">
      <c r="A636" s="33"/>
      <c r="F636" s="3"/>
    </row>
    <row r="637" spans="1:6">
      <c r="A637" s="33"/>
      <c r="F637" s="3"/>
    </row>
    <row r="638" spans="1:6">
      <c r="A638" s="33"/>
      <c r="F638" s="3"/>
    </row>
    <row r="639" spans="1:6">
      <c r="A639" s="33"/>
      <c r="F639" s="3"/>
    </row>
    <row r="640" spans="1:6">
      <c r="A640" s="33"/>
      <c r="F640" s="3"/>
    </row>
    <row r="641" spans="1:6">
      <c r="A641" s="33"/>
      <c r="F641" s="3"/>
    </row>
    <row r="642" spans="1:6">
      <c r="A642" s="33"/>
      <c r="F642" s="3"/>
    </row>
    <row r="643" spans="1:6">
      <c r="A643" s="33"/>
      <c r="F643" s="3"/>
    </row>
    <row r="644" spans="1:6">
      <c r="A644" s="33"/>
      <c r="F644" s="3"/>
    </row>
    <row r="645" spans="1:6">
      <c r="A645" s="33"/>
      <c r="F645" s="3"/>
    </row>
    <row r="646" spans="1:6">
      <c r="A646" s="33"/>
      <c r="F646" s="3"/>
    </row>
    <row r="647" spans="1:6">
      <c r="A647" s="33"/>
      <c r="F647" s="3"/>
    </row>
    <row r="648" spans="1:6">
      <c r="A648" s="33"/>
      <c r="F648" s="3"/>
    </row>
    <row r="649" spans="1:6">
      <c r="A649" s="33"/>
      <c r="F649" s="3"/>
    </row>
    <row r="650" spans="1:6">
      <c r="A650" s="33"/>
      <c r="F650" s="3"/>
    </row>
    <row r="651" spans="1:6">
      <c r="A651" s="33"/>
      <c r="F651" s="3"/>
    </row>
    <row r="652" spans="1:6">
      <c r="A652" s="33"/>
      <c r="F652" s="3"/>
    </row>
    <row r="653" spans="1:6">
      <c r="A653" s="33"/>
      <c r="F653" s="3"/>
    </row>
    <row r="654" spans="1:6">
      <c r="A654" s="33"/>
      <c r="F654" s="3"/>
    </row>
    <row r="655" spans="1:6">
      <c r="A655" s="33"/>
      <c r="F655" s="3"/>
    </row>
    <row r="656" spans="1:6">
      <c r="A656" s="33"/>
      <c r="F656" s="3"/>
    </row>
    <row r="657" spans="1:6">
      <c r="A657" s="33"/>
      <c r="F657" s="3"/>
    </row>
    <row r="658" spans="1:6">
      <c r="A658" s="33"/>
      <c r="F658" s="3"/>
    </row>
    <row r="659" spans="1:6">
      <c r="A659" s="33"/>
      <c r="F659" s="3"/>
    </row>
    <row r="660" spans="1:6">
      <c r="A660" s="33"/>
      <c r="F660" s="3"/>
    </row>
    <row r="661" spans="1:6">
      <c r="A661" s="33"/>
      <c r="F661" s="3"/>
    </row>
    <row r="662" spans="1:6">
      <c r="A662" s="33"/>
      <c r="F662" s="3"/>
    </row>
    <row r="663" spans="1:6">
      <c r="A663" s="33"/>
      <c r="F663" s="3"/>
    </row>
    <row r="664" spans="1:6">
      <c r="A664" s="33"/>
      <c r="F664" s="3"/>
    </row>
    <row r="665" spans="1:6">
      <c r="A665" s="33"/>
      <c r="F665" s="3"/>
    </row>
    <row r="666" spans="1:6">
      <c r="A666" s="33"/>
      <c r="F666" s="3"/>
    </row>
    <row r="667" spans="1:6">
      <c r="A667" s="33"/>
      <c r="F667" s="3"/>
    </row>
    <row r="668" spans="1:6">
      <c r="A668" s="33"/>
      <c r="F668" s="3"/>
    </row>
    <row r="669" spans="1:6">
      <c r="A669" s="33"/>
      <c r="F669" s="3"/>
    </row>
    <row r="670" spans="1:6">
      <c r="A670" s="33"/>
      <c r="F670" s="3"/>
    </row>
    <row r="671" spans="1:6">
      <c r="A671" s="33"/>
      <c r="F671" s="3"/>
    </row>
    <row r="672" spans="1:6">
      <c r="A672" s="33"/>
      <c r="F672" s="3"/>
    </row>
    <row r="673" spans="1:6">
      <c r="A673" s="33"/>
      <c r="F673" s="3"/>
    </row>
    <row r="674" spans="1:6">
      <c r="A674" s="33"/>
      <c r="F674" s="3"/>
    </row>
    <row r="675" spans="1:6">
      <c r="A675" s="33"/>
      <c r="F675" s="3"/>
    </row>
    <row r="676" spans="1:6">
      <c r="A676" s="33"/>
      <c r="F676" s="3"/>
    </row>
    <row r="677" spans="1:6">
      <c r="A677" s="33"/>
      <c r="F677" s="3"/>
    </row>
    <row r="678" spans="1:6">
      <c r="A678" s="33"/>
      <c r="F678" s="3"/>
    </row>
    <row r="679" spans="1:6">
      <c r="A679" s="33"/>
      <c r="F679" s="3"/>
    </row>
    <row r="680" spans="1:6">
      <c r="A680" s="33"/>
      <c r="F680" s="3"/>
    </row>
    <row r="681" spans="1:6">
      <c r="A681" s="33"/>
      <c r="F681" s="3"/>
    </row>
    <row r="682" spans="1:6">
      <c r="A682" s="33"/>
      <c r="F682" s="3"/>
    </row>
    <row r="683" spans="1:6">
      <c r="A683" s="33"/>
      <c r="F683" s="3"/>
    </row>
    <row r="684" spans="1:6">
      <c r="A684" s="33"/>
      <c r="F684" s="3"/>
    </row>
    <row r="685" spans="1:6">
      <c r="A685" s="33"/>
      <c r="F685" s="3"/>
    </row>
    <row r="686" spans="1:6">
      <c r="A686" s="33"/>
      <c r="F686" s="3"/>
    </row>
    <row r="687" spans="1:6">
      <c r="A687" s="33"/>
      <c r="F687" s="3"/>
    </row>
    <row r="688" spans="1:6">
      <c r="A688" s="33"/>
      <c r="F688" s="3"/>
    </row>
    <row r="689" spans="1:6">
      <c r="A689" s="33"/>
      <c r="F689" s="3"/>
    </row>
    <row r="690" spans="1:6">
      <c r="A690" s="33"/>
      <c r="F690" s="3"/>
    </row>
    <row r="691" spans="1:6">
      <c r="A691" s="33"/>
      <c r="F691" s="3"/>
    </row>
    <row r="692" spans="1:6">
      <c r="A692" s="33"/>
      <c r="F692" s="3"/>
    </row>
    <row r="693" spans="1:6">
      <c r="A693" s="33"/>
      <c r="F693" s="3"/>
    </row>
    <row r="694" spans="1:6">
      <c r="A694" s="33"/>
      <c r="F694" s="3"/>
    </row>
    <row r="695" spans="1:6">
      <c r="A695" s="33"/>
      <c r="F695" s="3"/>
    </row>
    <row r="696" spans="1:6">
      <c r="A696" s="33"/>
      <c r="F696" s="3"/>
    </row>
    <row r="697" spans="1:6">
      <c r="A697" s="33"/>
      <c r="F697" s="3"/>
    </row>
    <row r="698" spans="1:6">
      <c r="A698" s="33"/>
      <c r="F698" s="3"/>
    </row>
    <row r="699" spans="1:6">
      <c r="A699" s="33"/>
      <c r="F699" s="3"/>
    </row>
    <row r="700" spans="1:6">
      <c r="A700" s="33"/>
      <c r="F700" s="3"/>
    </row>
    <row r="701" spans="1:6">
      <c r="A701" s="33"/>
      <c r="F701" s="3"/>
    </row>
    <row r="702" spans="1:6">
      <c r="A702" s="33"/>
      <c r="F702" s="3"/>
    </row>
    <row r="703" spans="1:6">
      <c r="A703" s="33"/>
      <c r="F703" s="3"/>
    </row>
    <row r="704" spans="1:6">
      <c r="A704" s="33"/>
      <c r="F704" s="3"/>
    </row>
    <row r="705" spans="1:6">
      <c r="A705" s="33"/>
      <c r="F705" s="3"/>
    </row>
    <row r="706" spans="1:6">
      <c r="A706" s="33"/>
      <c r="F706" s="3"/>
    </row>
    <row r="707" spans="1:6">
      <c r="A707" s="33"/>
      <c r="F707" s="3"/>
    </row>
    <row r="708" spans="1:6">
      <c r="A708" s="33"/>
      <c r="F708" s="3"/>
    </row>
    <row r="709" spans="1:6">
      <c r="A709" s="33"/>
      <c r="F709" s="3"/>
    </row>
    <row r="710" spans="1:6">
      <c r="A710" s="33"/>
      <c r="F710" s="3"/>
    </row>
    <row r="711" spans="1:6">
      <c r="A711" s="33"/>
      <c r="F711" s="3"/>
    </row>
    <row r="712" spans="1:6">
      <c r="A712" s="33"/>
      <c r="F712" s="3"/>
    </row>
    <row r="713" spans="1:6">
      <c r="A713" s="33"/>
      <c r="F713" s="3"/>
    </row>
    <row r="714" spans="1:6">
      <c r="A714" s="33"/>
      <c r="F714" s="3"/>
    </row>
    <row r="715" spans="1:6">
      <c r="A715" s="33"/>
      <c r="F715" s="3"/>
    </row>
    <row r="716" spans="1:6">
      <c r="A716" s="33"/>
      <c r="F716" s="3"/>
    </row>
    <row r="717" spans="1:6">
      <c r="A717" s="33"/>
      <c r="F717" s="3"/>
    </row>
    <row r="718" spans="1:6">
      <c r="A718" s="33"/>
      <c r="F718" s="3"/>
    </row>
    <row r="719" spans="1:6">
      <c r="A719" s="33"/>
      <c r="F719" s="3"/>
    </row>
    <row r="720" spans="1:6">
      <c r="A720" s="33"/>
      <c r="F720" s="3"/>
    </row>
    <row r="721" spans="1:6">
      <c r="A721" s="33"/>
      <c r="F721" s="3"/>
    </row>
    <row r="722" spans="1:6">
      <c r="A722" s="33"/>
      <c r="F722" s="3"/>
    </row>
    <row r="723" spans="1:6">
      <c r="A723" s="33"/>
      <c r="F723" s="3"/>
    </row>
    <row r="724" spans="1:6">
      <c r="A724" s="33"/>
      <c r="F724" s="3"/>
    </row>
    <row r="725" spans="1:6">
      <c r="A725" s="33"/>
      <c r="F725" s="3"/>
    </row>
    <row r="726" spans="1:6">
      <c r="A726" s="33"/>
      <c r="F726" s="3"/>
    </row>
    <row r="727" spans="1:6">
      <c r="A727" s="33"/>
      <c r="F727" s="3"/>
    </row>
    <row r="728" spans="1:6">
      <c r="A728" s="33"/>
      <c r="F728" s="3"/>
    </row>
    <row r="729" spans="1:6">
      <c r="A729" s="33"/>
      <c r="F729" s="3"/>
    </row>
    <row r="730" spans="1:6">
      <c r="A730" s="33"/>
      <c r="F730" s="3"/>
    </row>
    <row r="731" spans="1:6">
      <c r="A731" s="33"/>
      <c r="F731" s="3"/>
    </row>
    <row r="732" spans="1:6">
      <c r="A732" s="33"/>
      <c r="F732" s="3"/>
    </row>
    <row r="733" spans="1:6">
      <c r="A733" s="33"/>
      <c r="F733" s="3"/>
    </row>
    <row r="734" spans="1:6">
      <c r="A734" s="33"/>
      <c r="F734" s="3"/>
    </row>
    <row r="735" spans="1:6">
      <c r="A735" s="33"/>
      <c r="F735" s="3"/>
    </row>
    <row r="736" spans="1:6">
      <c r="A736" s="33"/>
      <c r="F736" s="3"/>
    </row>
    <row r="737" spans="1:6">
      <c r="A737" s="33"/>
      <c r="F737" s="3"/>
    </row>
    <row r="738" spans="1:6">
      <c r="A738" s="33"/>
      <c r="F738" s="3"/>
    </row>
    <row r="739" spans="1:6">
      <c r="A739" s="33"/>
      <c r="F739" s="3"/>
    </row>
    <row r="740" spans="1:6">
      <c r="A740" s="33"/>
      <c r="F740" s="3"/>
    </row>
    <row r="741" spans="1:6">
      <c r="A741" s="33"/>
      <c r="F741" s="3"/>
    </row>
    <row r="742" spans="1:6">
      <c r="A742" s="33"/>
      <c r="F742" s="3"/>
    </row>
    <row r="743" spans="1:6">
      <c r="A743" s="33"/>
      <c r="F743" s="3"/>
    </row>
    <row r="744" spans="1:6">
      <c r="A744" s="33"/>
      <c r="F744" s="3"/>
    </row>
    <row r="745" spans="1:6">
      <c r="A745" s="33"/>
      <c r="F745" s="3"/>
    </row>
    <row r="746" spans="1:6">
      <c r="A746" s="33"/>
      <c r="F746" s="3"/>
    </row>
    <row r="747" spans="1:6">
      <c r="A747" s="33"/>
      <c r="F747" s="3"/>
    </row>
    <row r="748" spans="1:6">
      <c r="A748" s="33"/>
      <c r="F748" s="3"/>
    </row>
    <row r="749" spans="1:6">
      <c r="A749" s="33"/>
      <c r="F749" s="3"/>
    </row>
    <row r="750" spans="1:6">
      <c r="A750" s="33"/>
      <c r="F750" s="3"/>
    </row>
    <row r="751" spans="1:6">
      <c r="A751" s="33"/>
      <c r="F751" s="3"/>
    </row>
    <row r="752" spans="1:6">
      <c r="A752" s="33"/>
      <c r="F752" s="3"/>
    </row>
    <row r="753" spans="1:6">
      <c r="A753" s="33"/>
      <c r="F753" s="3"/>
    </row>
    <row r="754" spans="1:6">
      <c r="A754" s="33"/>
      <c r="F754" s="3"/>
    </row>
    <row r="755" spans="1:6">
      <c r="A755" s="33"/>
      <c r="F755" s="3"/>
    </row>
    <row r="756" spans="1:6">
      <c r="A756" s="33"/>
      <c r="F756" s="3"/>
    </row>
    <row r="757" spans="1:6">
      <c r="A757" s="33"/>
      <c r="F757" s="3"/>
    </row>
    <row r="758" spans="1:6">
      <c r="A758" s="33"/>
      <c r="F758" s="3"/>
    </row>
    <row r="759" spans="1:6">
      <c r="A759" s="33"/>
      <c r="F759" s="3"/>
    </row>
    <row r="760" spans="1:6">
      <c r="A760" s="33"/>
      <c r="F760" s="3"/>
    </row>
    <row r="761" spans="1:6">
      <c r="A761" s="33"/>
      <c r="F761" s="3"/>
    </row>
    <row r="762" spans="1:6">
      <c r="A762" s="33"/>
      <c r="F762" s="3"/>
    </row>
    <row r="763" spans="1:6">
      <c r="A763" s="33"/>
      <c r="F763" s="3"/>
    </row>
    <row r="764" spans="1:6">
      <c r="A764" s="33"/>
      <c r="F764" s="3"/>
    </row>
    <row r="765" spans="1:6">
      <c r="A765" s="33"/>
      <c r="F765" s="3"/>
    </row>
    <row r="766" spans="1:6">
      <c r="A766" s="33"/>
      <c r="F766" s="3"/>
    </row>
    <row r="767" spans="1:6">
      <c r="A767" s="33"/>
      <c r="F767" s="3"/>
    </row>
    <row r="768" spans="1:6">
      <c r="A768" s="33"/>
      <c r="F768" s="3"/>
    </row>
    <row r="769" spans="1:6">
      <c r="A769" s="33"/>
      <c r="F769" s="3"/>
    </row>
    <row r="770" spans="1:6">
      <c r="A770" s="33"/>
      <c r="F770" s="3"/>
    </row>
    <row r="771" spans="1:6">
      <c r="A771" s="33"/>
      <c r="F771" s="3"/>
    </row>
    <row r="772" spans="1:6">
      <c r="A772" s="33"/>
      <c r="F772" s="3"/>
    </row>
    <row r="773" spans="1:6">
      <c r="A773" s="33"/>
      <c r="F773" s="3"/>
    </row>
    <row r="774" spans="1:6">
      <c r="A774" s="33"/>
      <c r="F774" s="3"/>
    </row>
    <row r="775" spans="1:6">
      <c r="A775" s="33"/>
      <c r="F775" s="3"/>
    </row>
    <row r="776" spans="1:6">
      <c r="A776" s="33"/>
      <c r="F776" s="3"/>
    </row>
    <row r="777" spans="1:6">
      <c r="A777" s="33"/>
      <c r="F777" s="3"/>
    </row>
    <row r="778" spans="1:6">
      <c r="A778" s="33"/>
      <c r="F778" s="3"/>
    </row>
    <row r="779" spans="1:6">
      <c r="A779" s="33"/>
      <c r="F779" s="3"/>
    </row>
    <row r="780" spans="1:6">
      <c r="A780" s="33"/>
      <c r="F780" s="3"/>
    </row>
    <row r="781" spans="1:6">
      <c r="A781" s="33"/>
      <c r="F781" s="3"/>
    </row>
    <row r="782" spans="1:6">
      <c r="A782" s="33"/>
      <c r="F782" s="3"/>
    </row>
    <row r="783" spans="1:6">
      <c r="A783" s="33"/>
      <c r="F783" s="3"/>
    </row>
    <row r="784" spans="1:6">
      <c r="A784" s="33"/>
      <c r="F784" s="3"/>
    </row>
    <row r="785" spans="1:6">
      <c r="A785" s="33"/>
      <c r="F785" s="3"/>
    </row>
    <row r="786" spans="1:6">
      <c r="A786" s="33"/>
      <c r="F786" s="3"/>
    </row>
    <row r="787" spans="1:6">
      <c r="A787" s="33"/>
      <c r="F787" s="3"/>
    </row>
    <row r="788" spans="1:6">
      <c r="A788" s="33"/>
      <c r="F788" s="3"/>
    </row>
    <row r="789" spans="1:6">
      <c r="A789" s="33"/>
      <c r="F789" s="3"/>
    </row>
    <row r="790" spans="1:6">
      <c r="A790" s="33"/>
      <c r="F790" s="3"/>
    </row>
    <row r="791" spans="1:6">
      <c r="A791" s="33"/>
      <c r="F791" s="3"/>
    </row>
    <row r="792" spans="1:6">
      <c r="A792" s="33"/>
      <c r="F792" s="3"/>
    </row>
    <row r="793" spans="1:6">
      <c r="A793" s="33"/>
      <c r="F793" s="3"/>
    </row>
    <row r="794" spans="1:6">
      <c r="A794" s="33"/>
      <c r="F794" s="3"/>
    </row>
    <row r="795" spans="1:6">
      <c r="A795" s="33"/>
      <c r="F795" s="3"/>
    </row>
    <row r="796" spans="1:6">
      <c r="A796" s="33"/>
      <c r="F796" s="3"/>
    </row>
    <row r="797" spans="1:6">
      <c r="A797" s="33"/>
      <c r="F797" s="3"/>
    </row>
    <row r="798" spans="1:6">
      <c r="A798" s="33"/>
      <c r="F798" s="3"/>
    </row>
    <row r="799" spans="1:6">
      <c r="A799" s="33"/>
      <c r="F799" s="3"/>
    </row>
    <row r="800" spans="1:6">
      <c r="A800" s="33"/>
      <c r="F800" s="3"/>
    </row>
    <row r="801" spans="1:6">
      <c r="A801" s="33"/>
      <c r="F801" s="3"/>
    </row>
    <row r="802" spans="1:6">
      <c r="A802" s="33"/>
      <c r="F802" s="3"/>
    </row>
    <row r="803" spans="1:6">
      <c r="A803" s="33"/>
      <c r="F803" s="3"/>
    </row>
    <row r="804" spans="1:6">
      <c r="A804" s="33"/>
      <c r="F804" s="3"/>
    </row>
    <row r="805" spans="1:6">
      <c r="A805" s="33"/>
      <c r="F805" s="3"/>
    </row>
    <row r="806" spans="1:6">
      <c r="A806" s="33"/>
      <c r="F806" s="3"/>
    </row>
    <row r="807" spans="1:6">
      <c r="A807" s="33"/>
      <c r="F807" s="3"/>
    </row>
    <row r="808" spans="1:6">
      <c r="A808" s="33"/>
      <c r="F808" s="3"/>
    </row>
    <row r="809" spans="1:6">
      <c r="A809" s="33"/>
      <c r="F809" s="3"/>
    </row>
    <row r="810" spans="1:6">
      <c r="A810" s="33"/>
      <c r="F810" s="3"/>
    </row>
    <row r="811" spans="1:6">
      <c r="A811" s="33"/>
      <c r="F811" s="3"/>
    </row>
    <row r="812" spans="1:6">
      <c r="A812" s="33"/>
      <c r="F812" s="3"/>
    </row>
    <row r="813" spans="1:6">
      <c r="A813" s="33"/>
      <c r="F813" s="3"/>
    </row>
    <row r="814" spans="1:6">
      <c r="A814" s="33"/>
      <c r="F814" s="3"/>
    </row>
    <row r="815" spans="1:6">
      <c r="A815" s="33"/>
      <c r="F815" s="3"/>
    </row>
    <row r="816" spans="1:6">
      <c r="A816" s="33"/>
      <c r="F816" s="3"/>
    </row>
    <row r="817" spans="1:6">
      <c r="A817" s="33"/>
      <c r="F817" s="3"/>
    </row>
    <row r="818" spans="1:6">
      <c r="A818" s="33"/>
      <c r="F818" s="3"/>
    </row>
    <row r="819" spans="1:6">
      <c r="A819" s="33"/>
      <c r="F819" s="3"/>
    </row>
    <row r="820" spans="1:6">
      <c r="A820" s="33"/>
      <c r="F820" s="3"/>
    </row>
    <row r="821" spans="1:6">
      <c r="A821" s="33"/>
      <c r="F821" s="3"/>
    </row>
    <row r="822" spans="1:6">
      <c r="A822" s="33"/>
      <c r="F822" s="3"/>
    </row>
    <row r="823" spans="1:6">
      <c r="A823" s="33"/>
      <c r="F823" s="3"/>
    </row>
    <row r="824" spans="1:6">
      <c r="A824" s="33"/>
      <c r="F824" s="3"/>
    </row>
    <row r="825" spans="1:6">
      <c r="A825" s="33"/>
      <c r="F825" s="3"/>
    </row>
    <row r="826" spans="1:6">
      <c r="A826" s="33"/>
      <c r="F826" s="3"/>
    </row>
    <row r="827" spans="1:6">
      <c r="A827" s="33"/>
      <c r="F827" s="3"/>
    </row>
    <row r="828" spans="1:6">
      <c r="A828" s="33"/>
      <c r="F828" s="3"/>
    </row>
    <row r="829" spans="1:6">
      <c r="A829" s="33"/>
      <c r="F829" s="3"/>
    </row>
    <row r="830" spans="1:6">
      <c r="A830" s="33"/>
      <c r="F830" s="3"/>
    </row>
    <row r="831" spans="1:6">
      <c r="A831" s="33"/>
      <c r="F831" s="3"/>
    </row>
    <row r="832" spans="1:6">
      <c r="A832" s="33"/>
      <c r="F832" s="3"/>
    </row>
    <row r="833" spans="1:6">
      <c r="A833" s="33"/>
      <c r="F833" s="3"/>
    </row>
    <row r="834" spans="1:6">
      <c r="A834" s="33"/>
      <c r="F834" s="3"/>
    </row>
    <row r="835" spans="1:6">
      <c r="A835" s="33"/>
      <c r="F835" s="3"/>
    </row>
    <row r="836" spans="1:6">
      <c r="A836" s="33"/>
      <c r="F836" s="3"/>
    </row>
    <row r="837" spans="1:6">
      <c r="A837" s="33"/>
      <c r="F837" s="3"/>
    </row>
    <row r="838" spans="1:6">
      <c r="A838" s="33"/>
      <c r="F838" s="3"/>
    </row>
    <row r="839" spans="1:6">
      <c r="A839" s="33"/>
      <c r="F839" s="3"/>
    </row>
    <row r="840" spans="1:6">
      <c r="A840" s="33"/>
      <c r="F840" s="3"/>
    </row>
    <row r="841" spans="1:6">
      <c r="A841" s="33"/>
      <c r="F841" s="3"/>
    </row>
    <row r="842" spans="1:6">
      <c r="A842" s="33"/>
      <c r="F842" s="3"/>
    </row>
    <row r="843" spans="1:6">
      <c r="A843" s="33"/>
      <c r="F843" s="3"/>
    </row>
    <row r="844" spans="1:6">
      <c r="A844" s="33"/>
      <c r="F844" s="3"/>
    </row>
    <row r="845" spans="1:6">
      <c r="A845" s="33"/>
      <c r="F845" s="3"/>
    </row>
    <row r="846" spans="1:6">
      <c r="A846" s="33"/>
      <c r="F846" s="3"/>
    </row>
    <row r="847" spans="1:6">
      <c r="A847" s="33"/>
      <c r="F847" s="3"/>
    </row>
    <row r="848" spans="1:6">
      <c r="A848" s="33"/>
      <c r="F848" s="3"/>
    </row>
    <row r="849" spans="1:6">
      <c r="A849" s="33"/>
      <c r="F849" s="3"/>
    </row>
    <row r="850" spans="1:6">
      <c r="A850" s="33"/>
      <c r="F850" s="3"/>
    </row>
    <row r="851" spans="1:6">
      <c r="A851" s="33"/>
      <c r="F851" s="3"/>
    </row>
    <row r="852" spans="1:6">
      <c r="A852" s="33"/>
      <c r="F852" s="3"/>
    </row>
    <row r="853" spans="1:6">
      <c r="A853" s="33"/>
      <c r="F853" s="3"/>
    </row>
    <row r="854" spans="1:6">
      <c r="A854" s="33"/>
      <c r="F854" s="3"/>
    </row>
    <row r="855" spans="1:6">
      <c r="A855" s="33"/>
      <c r="F855" s="3"/>
    </row>
    <row r="856" spans="1:6">
      <c r="A856" s="33"/>
      <c r="F856" s="3"/>
    </row>
    <row r="857" spans="1:6">
      <c r="A857" s="33"/>
      <c r="F857" s="3"/>
    </row>
    <row r="858" spans="1:6">
      <c r="A858" s="33"/>
      <c r="F858" s="3"/>
    </row>
    <row r="859" spans="1:6">
      <c r="A859" s="33"/>
      <c r="F859" s="3"/>
    </row>
    <row r="860" spans="1:6">
      <c r="A860" s="33"/>
      <c r="F860" s="3"/>
    </row>
    <row r="861" spans="1:6">
      <c r="A861" s="33"/>
      <c r="F861" s="3"/>
    </row>
    <row r="862" spans="1:6">
      <c r="A862" s="33"/>
      <c r="F862" s="3"/>
    </row>
    <row r="863" spans="1:6">
      <c r="A863" s="33"/>
      <c r="F863" s="3"/>
    </row>
    <row r="864" spans="1:6">
      <c r="A864" s="33"/>
      <c r="F864" s="3"/>
    </row>
    <row r="865" spans="1:6">
      <c r="A865" s="33"/>
      <c r="F865" s="3"/>
    </row>
    <row r="866" spans="1:6">
      <c r="A866" s="33"/>
      <c r="F866" s="3"/>
    </row>
    <row r="867" spans="1:6">
      <c r="A867" s="33"/>
      <c r="F867" s="3"/>
    </row>
    <row r="868" spans="1:6">
      <c r="A868" s="33"/>
      <c r="F868" s="3"/>
    </row>
    <row r="869" spans="1:6">
      <c r="A869" s="33"/>
      <c r="F869" s="3"/>
    </row>
    <row r="870" spans="1:6">
      <c r="A870" s="33"/>
      <c r="F870" s="3"/>
    </row>
    <row r="871" spans="1:6">
      <c r="A871" s="33"/>
      <c r="F871" s="3"/>
    </row>
    <row r="872" spans="1:6">
      <c r="A872" s="33"/>
      <c r="F872" s="3"/>
    </row>
    <row r="873" spans="1:6">
      <c r="A873" s="33"/>
      <c r="F873" s="3"/>
    </row>
    <row r="874" spans="1:6">
      <c r="A874" s="33"/>
      <c r="F874" s="3"/>
    </row>
    <row r="875" spans="1:6">
      <c r="A875" s="33"/>
      <c r="F875" s="3"/>
    </row>
    <row r="876" spans="1:6">
      <c r="A876" s="33"/>
      <c r="F876" s="3"/>
    </row>
    <row r="877" spans="1:6">
      <c r="A877" s="33"/>
      <c r="F877" s="3"/>
    </row>
    <row r="878" spans="1:6">
      <c r="A878" s="33"/>
      <c r="F878" s="3"/>
    </row>
    <row r="879" spans="1:6">
      <c r="A879" s="33"/>
      <c r="F879" s="3"/>
    </row>
    <row r="880" spans="1:6">
      <c r="A880" s="33"/>
      <c r="F880" s="3"/>
    </row>
    <row r="881" spans="1:6">
      <c r="A881" s="33"/>
      <c r="F881" s="3"/>
    </row>
    <row r="882" spans="1:6">
      <c r="A882" s="33"/>
      <c r="F882" s="3"/>
    </row>
    <row r="883" spans="1:6">
      <c r="A883" s="33"/>
      <c r="F883" s="3"/>
    </row>
    <row r="884" spans="1:6">
      <c r="A884" s="33"/>
      <c r="F884" s="3"/>
    </row>
    <row r="885" spans="1:6">
      <c r="A885" s="33"/>
      <c r="F885" s="3"/>
    </row>
    <row r="886" spans="1:6">
      <c r="A886" s="33"/>
      <c r="F886" s="3"/>
    </row>
    <row r="887" spans="1:6">
      <c r="A887" s="33"/>
      <c r="F887" s="3"/>
    </row>
    <row r="888" spans="1:6">
      <c r="A888" s="33"/>
      <c r="F888" s="3"/>
    </row>
    <row r="889" spans="1:6">
      <c r="A889" s="33"/>
      <c r="F889" s="3"/>
    </row>
    <row r="890" spans="1:6">
      <c r="A890" s="33"/>
      <c r="F890" s="3"/>
    </row>
    <row r="891" spans="1:6">
      <c r="A891" s="33"/>
      <c r="F891" s="3"/>
    </row>
    <row r="892" spans="1:6">
      <c r="A892" s="33"/>
      <c r="F892" s="3"/>
    </row>
    <row r="893" spans="1:6">
      <c r="A893" s="33"/>
      <c r="F893" s="3"/>
    </row>
    <row r="894" spans="1:6">
      <c r="A894" s="33"/>
      <c r="F894" s="3"/>
    </row>
    <row r="895" spans="1:6">
      <c r="A895" s="33"/>
      <c r="F895" s="3"/>
    </row>
    <row r="896" spans="1:6">
      <c r="A896" s="33"/>
      <c r="F896" s="3"/>
    </row>
    <row r="897" spans="1:6">
      <c r="A897" s="33"/>
      <c r="F897" s="3"/>
    </row>
    <row r="898" spans="1:6">
      <c r="A898" s="33"/>
      <c r="F898" s="3"/>
    </row>
    <row r="899" spans="1:6">
      <c r="A899" s="33"/>
      <c r="F899" s="3"/>
    </row>
    <row r="900" spans="1:6">
      <c r="A900" s="33"/>
      <c r="F900" s="3"/>
    </row>
    <row r="901" spans="1:6">
      <c r="A901" s="33"/>
      <c r="F901" s="3"/>
    </row>
    <row r="902" spans="1:6">
      <c r="A902" s="33"/>
      <c r="F902" s="3"/>
    </row>
    <row r="903" spans="1:6">
      <c r="A903" s="33"/>
      <c r="F903" s="3"/>
    </row>
    <row r="904" spans="1:6">
      <c r="A904" s="33"/>
      <c r="F904" s="3"/>
    </row>
    <row r="905" spans="1:6">
      <c r="A905" s="33"/>
      <c r="F905" s="3"/>
    </row>
    <row r="906" spans="1:6">
      <c r="A906" s="33"/>
      <c r="F906" s="3"/>
    </row>
    <row r="907" spans="1:6">
      <c r="A907" s="33"/>
      <c r="F907" s="3"/>
    </row>
    <row r="908" spans="1:6">
      <c r="A908" s="33"/>
      <c r="F908" s="3"/>
    </row>
    <row r="909" spans="1:6">
      <c r="A909" s="33"/>
      <c r="F909" s="3"/>
    </row>
    <row r="910" spans="1:6">
      <c r="A910" s="33"/>
      <c r="F910" s="3"/>
    </row>
    <row r="911" spans="1:6">
      <c r="A911" s="33"/>
      <c r="F911" s="3"/>
    </row>
    <row r="912" spans="1:6">
      <c r="A912" s="33"/>
      <c r="F912" s="3"/>
    </row>
    <row r="913" spans="1:6">
      <c r="A913" s="33"/>
      <c r="F913" s="3"/>
    </row>
    <row r="914" spans="1:6">
      <c r="A914" s="33"/>
      <c r="F914" s="3"/>
    </row>
    <row r="915" spans="1:6">
      <c r="A915" s="33"/>
      <c r="F915" s="3"/>
    </row>
    <row r="916" spans="1:6">
      <c r="A916" s="33"/>
      <c r="F916" s="3"/>
    </row>
    <row r="917" spans="1:6">
      <c r="A917" s="33"/>
      <c r="F917" s="3"/>
    </row>
    <row r="918" spans="1:6">
      <c r="A918" s="33"/>
      <c r="F918" s="3"/>
    </row>
    <row r="919" spans="1:6">
      <c r="A919" s="33"/>
      <c r="F919" s="3"/>
    </row>
    <row r="920" spans="1:6">
      <c r="A920" s="33"/>
      <c r="F920" s="3"/>
    </row>
    <row r="921" spans="1:6">
      <c r="A921" s="33"/>
      <c r="F921" s="3"/>
    </row>
    <row r="922" spans="1:6">
      <c r="A922" s="33"/>
      <c r="F922" s="3"/>
    </row>
    <row r="923" spans="1:6">
      <c r="A923" s="33"/>
      <c r="F923" s="3"/>
    </row>
    <row r="924" spans="1:6">
      <c r="A924" s="33"/>
      <c r="F924" s="3"/>
    </row>
    <row r="925" spans="1:6">
      <c r="A925" s="33"/>
      <c r="F925" s="3"/>
    </row>
    <row r="926" spans="1:6">
      <c r="A926" s="33"/>
      <c r="F926" s="3"/>
    </row>
    <row r="927" spans="1:6">
      <c r="A927" s="33"/>
      <c r="F927" s="3"/>
    </row>
    <row r="928" spans="1:6">
      <c r="A928" s="33"/>
      <c r="F928" s="3"/>
    </row>
    <row r="929" spans="1:6">
      <c r="A929" s="33"/>
      <c r="F929" s="3"/>
    </row>
    <row r="930" spans="1:6">
      <c r="A930" s="33"/>
      <c r="F930" s="3"/>
    </row>
    <row r="931" spans="1:6">
      <c r="A931" s="33"/>
      <c r="F931" s="3"/>
    </row>
    <row r="932" spans="1:6">
      <c r="A932" s="33"/>
      <c r="F932" s="3"/>
    </row>
    <row r="933" spans="1:6">
      <c r="A933" s="33"/>
      <c r="F933" s="3"/>
    </row>
    <row r="934" spans="1:6">
      <c r="A934" s="33"/>
      <c r="F934" s="3"/>
    </row>
    <row r="935" spans="1:6">
      <c r="A935" s="33"/>
      <c r="F935" s="3"/>
    </row>
    <row r="936" spans="1:6">
      <c r="A936" s="33"/>
      <c r="F936" s="3"/>
    </row>
    <row r="937" spans="1:6">
      <c r="A937" s="33"/>
      <c r="F937" s="3"/>
    </row>
    <row r="938" spans="1:6">
      <c r="A938" s="33"/>
      <c r="F938" s="3"/>
    </row>
    <row r="939" spans="1:6">
      <c r="A939" s="33"/>
      <c r="F939" s="3"/>
    </row>
    <row r="940" spans="1:6">
      <c r="A940" s="33"/>
      <c r="F940" s="3"/>
    </row>
    <row r="941" spans="1:6">
      <c r="A941" s="33"/>
      <c r="F941" s="3"/>
    </row>
    <row r="942" spans="1:6">
      <c r="A942" s="33"/>
      <c r="F942" s="3"/>
    </row>
    <row r="943" spans="1:6">
      <c r="A943" s="33"/>
      <c r="F943" s="3"/>
    </row>
    <row r="944" spans="1:6">
      <c r="A944" s="33"/>
      <c r="F944" s="3"/>
    </row>
    <row r="945" spans="1:6">
      <c r="A945" s="33"/>
      <c r="F945" s="3"/>
    </row>
    <row r="946" spans="1:6">
      <c r="A946" s="33"/>
      <c r="F946" s="3"/>
    </row>
    <row r="947" spans="1:6">
      <c r="A947" s="33"/>
      <c r="F947" s="3"/>
    </row>
    <row r="948" spans="1:6">
      <c r="A948" s="33"/>
      <c r="F948" s="3"/>
    </row>
    <row r="949" spans="1:6">
      <c r="A949" s="33"/>
      <c r="F949" s="3"/>
    </row>
    <row r="950" spans="1:6">
      <c r="A950" s="33"/>
      <c r="F950" s="3"/>
    </row>
    <row r="951" spans="1:6">
      <c r="A951" s="33"/>
      <c r="F951" s="3"/>
    </row>
    <row r="952" spans="1:6">
      <c r="A952" s="33"/>
      <c r="F952" s="3"/>
    </row>
    <row r="953" spans="1:6">
      <c r="A953" s="33"/>
      <c r="F953" s="3"/>
    </row>
    <row r="954" spans="1:6">
      <c r="A954" s="33"/>
      <c r="F954" s="3"/>
    </row>
    <row r="955" spans="1:6">
      <c r="A955" s="33"/>
      <c r="F955" s="3"/>
    </row>
    <row r="956" spans="1:6">
      <c r="A956" s="33"/>
      <c r="F956" s="3"/>
    </row>
    <row r="957" spans="1:6">
      <c r="A957" s="33"/>
      <c r="F957" s="3"/>
    </row>
    <row r="958" spans="1:6">
      <c r="A958" s="33"/>
      <c r="F958" s="3"/>
    </row>
    <row r="959" spans="1:6">
      <c r="A959" s="33"/>
      <c r="F959" s="3"/>
    </row>
    <row r="960" spans="1:6">
      <c r="A960" s="33"/>
      <c r="F960" s="3"/>
    </row>
    <row r="961" spans="1:6">
      <c r="A961" s="33"/>
      <c r="F961" s="3"/>
    </row>
    <row r="962" spans="1:6">
      <c r="A962" s="33"/>
      <c r="F962" s="3"/>
    </row>
    <row r="963" spans="1:6">
      <c r="A963" s="33"/>
      <c r="F963" s="3"/>
    </row>
    <row r="964" spans="1:6">
      <c r="A964" s="33"/>
      <c r="F964" s="3"/>
    </row>
    <row r="965" spans="1:6">
      <c r="A965" s="33"/>
      <c r="F965" s="3"/>
    </row>
    <row r="966" spans="1:6">
      <c r="A966" s="33"/>
      <c r="F966" s="3"/>
    </row>
    <row r="967" spans="1:6">
      <c r="A967" s="33"/>
      <c r="F967" s="3"/>
    </row>
    <row r="968" spans="1:6">
      <c r="A968" s="33"/>
      <c r="F968" s="3"/>
    </row>
    <row r="969" spans="1:6">
      <c r="A969" s="33"/>
      <c r="F969" s="3"/>
    </row>
    <row r="970" spans="1:6">
      <c r="A970" s="33"/>
      <c r="F970" s="3"/>
    </row>
    <row r="971" spans="1:6">
      <c r="A971" s="33"/>
      <c r="F971" s="3"/>
    </row>
    <row r="972" spans="1:6">
      <c r="A972" s="33"/>
      <c r="F972" s="3"/>
    </row>
    <row r="973" spans="1:6">
      <c r="A973" s="33"/>
      <c r="F973" s="3"/>
    </row>
    <row r="974" spans="1:6">
      <c r="A974" s="33"/>
      <c r="F974" s="3"/>
    </row>
    <row r="975" spans="1:6">
      <c r="A975" s="33"/>
      <c r="F975" s="3"/>
    </row>
    <row r="976" spans="1:6">
      <c r="A976" s="33"/>
      <c r="F976" s="3"/>
    </row>
    <row r="977" spans="1:6">
      <c r="A977" s="33"/>
      <c r="F977" s="3"/>
    </row>
    <row r="978" spans="1:6">
      <c r="A978" s="33"/>
      <c r="F978" s="3"/>
    </row>
    <row r="979" spans="1:6">
      <c r="A979" s="33"/>
      <c r="F979" s="3"/>
    </row>
    <row r="980" spans="1:6">
      <c r="A980" s="33"/>
      <c r="F980" s="3"/>
    </row>
    <row r="981" spans="1:6">
      <c r="A981" s="33"/>
      <c r="F981" s="3"/>
    </row>
    <row r="982" spans="1:6">
      <c r="A982" s="33"/>
      <c r="F982" s="3"/>
    </row>
    <row r="983" spans="1:6">
      <c r="A983" s="33"/>
      <c r="F983" s="3"/>
    </row>
    <row r="984" spans="1:6">
      <c r="A984" s="33"/>
      <c r="F984" s="3"/>
    </row>
    <row r="985" spans="1:6">
      <c r="A985" s="33"/>
      <c r="F985" s="3"/>
    </row>
    <row r="986" spans="1:6">
      <c r="A986" s="33"/>
      <c r="F986" s="3"/>
    </row>
    <row r="987" spans="1:6">
      <c r="A987" s="33"/>
      <c r="F987" s="3"/>
    </row>
    <row r="988" spans="1:6">
      <c r="A988" s="33"/>
      <c r="F988" s="3"/>
    </row>
    <row r="989" spans="1:6">
      <c r="A989" s="33"/>
      <c r="F989" s="3"/>
    </row>
    <row r="990" spans="1:6">
      <c r="A990" s="33"/>
      <c r="F990" s="3"/>
    </row>
    <row r="991" spans="1:6">
      <c r="A991" s="33"/>
      <c r="F991" s="3"/>
    </row>
    <row r="992" spans="1:6">
      <c r="A992" s="33"/>
      <c r="F992" s="3"/>
    </row>
    <row r="993" spans="1:6">
      <c r="A993" s="33"/>
      <c r="F993" s="3"/>
    </row>
    <row r="994" spans="1:6">
      <c r="A994" s="33"/>
      <c r="F994" s="3"/>
    </row>
    <row r="995" spans="1:6">
      <c r="A995" s="33"/>
      <c r="F995" s="3"/>
    </row>
    <row r="996" spans="1:6">
      <c r="A996" s="33"/>
      <c r="F996" s="3"/>
    </row>
    <row r="997" spans="1:6">
      <c r="A997" s="33"/>
      <c r="F997" s="3"/>
    </row>
    <row r="998" spans="1:6">
      <c r="A998" s="33"/>
      <c r="F998" s="3"/>
    </row>
    <row r="999" spans="1:6">
      <c r="A999" s="33"/>
      <c r="F999" s="3"/>
    </row>
    <row r="1000" spans="1:6">
      <c r="A1000" s="33"/>
      <c r="F1000" s="3"/>
    </row>
    <row r="1001" spans="1:6">
      <c r="A1001" s="33"/>
      <c r="F1001" s="3"/>
    </row>
    <row r="1002" spans="1:6">
      <c r="A1002" s="33"/>
      <c r="F1002" s="3"/>
    </row>
    <row r="1003" spans="1:6">
      <c r="A1003" s="33"/>
      <c r="F1003" s="3"/>
    </row>
    <row r="1004" spans="1:6">
      <c r="A1004" s="33"/>
      <c r="F1004" s="3"/>
    </row>
    <row r="1005" spans="1:6">
      <c r="A1005" s="33"/>
      <c r="F1005" s="3"/>
    </row>
    <row r="1006" spans="1:6">
      <c r="A1006" s="33"/>
      <c r="F1006" s="3"/>
    </row>
    <row r="1007" spans="1:6">
      <c r="A1007" s="33"/>
      <c r="F1007" s="3"/>
    </row>
    <row r="1008" spans="1:6">
      <c r="A1008" s="33"/>
      <c r="F1008" s="3"/>
    </row>
    <row r="1009" spans="1:6">
      <c r="A1009" s="33"/>
      <c r="F1009" s="3"/>
    </row>
    <row r="1010" spans="1:6">
      <c r="A1010" s="33"/>
      <c r="F1010" s="3"/>
    </row>
    <row r="1011" spans="1:6">
      <c r="A1011" s="33"/>
      <c r="F1011" s="3"/>
    </row>
    <row r="1012" spans="1:6">
      <c r="A1012" s="33"/>
      <c r="F1012" s="3"/>
    </row>
    <row r="1013" spans="1:6">
      <c r="A1013" s="33"/>
      <c r="F1013" s="3"/>
    </row>
    <row r="1014" spans="1:6">
      <c r="A1014" s="33"/>
      <c r="F1014" s="3"/>
    </row>
    <row r="1015" spans="1:6">
      <c r="A1015" s="33"/>
      <c r="F1015" s="3"/>
    </row>
    <row r="1016" spans="1:6">
      <c r="A1016" s="33"/>
      <c r="F1016" s="3"/>
    </row>
    <row r="1017" spans="1:6">
      <c r="A1017" s="33"/>
      <c r="F1017" s="3"/>
    </row>
    <row r="1018" spans="1:6">
      <c r="A1018" s="33"/>
      <c r="F1018" s="3"/>
    </row>
    <row r="1019" spans="1:6">
      <c r="A1019" s="33"/>
      <c r="F1019" s="3"/>
    </row>
    <row r="1020" spans="1:6">
      <c r="A1020" s="33"/>
      <c r="F1020" s="3"/>
    </row>
    <row r="1021" spans="1:6">
      <c r="A1021" s="33"/>
      <c r="F1021" s="3"/>
    </row>
    <row r="1022" spans="1:6">
      <c r="A1022" s="33"/>
      <c r="F1022" s="3"/>
    </row>
    <row r="1023" spans="1:6">
      <c r="A1023" s="33"/>
      <c r="F1023" s="3"/>
    </row>
    <row r="1024" spans="1:6">
      <c r="A1024" s="33"/>
      <c r="F1024" s="3"/>
    </row>
    <row r="1025" spans="1:6">
      <c r="A1025" s="33"/>
      <c r="F1025" s="3"/>
    </row>
    <row r="1026" spans="1:6">
      <c r="A1026" s="33"/>
      <c r="F1026" s="3"/>
    </row>
    <row r="1027" spans="1:6">
      <c r="A1027" s="33"/>
      <c r="F1027" s="3"/>
    </row>
    <row r="1028" spans="1:6">
      <c r="A1028" s="33"/>
      <c r="F1028" s="3"/>
    </row>
    <row r="1029" spans="1:6">
      <c r="A1029" s="33"/>
      <c r="F1029" s="3"/>
    </row>
    <row r="1030" spans="1:6">
      <c r="A1030" s="33"/>
      <c r="F1030" s="3"/>
    </row>
    <row r="1031" spans="1:6">
      <c r="A1031" s="33"/>
      <c r="F1031" s="3"/>
    </row>
    <row r="1032" spans="1:6">
      <c r="A1032" s="33"/>
      <c r="F1032" s="3"/>
    </row>
    <row r="1033" spans="1:6">
      <c r="A1033" s="33"/>
      <c r="F1033" s="3"/>
    </row>
    <row r="1034" spans="1:6">
      <c r="A1034" s="33"/>
      <c r="F1034" s="3"/>
    </row>
    <row r="1035" spans="1:6">
      <c r="A1035" s="33"/>
      <c r="F1035" s="3"/>
    </row>
    <row r="1036" spans="1:6">
      <c r="A1036" s="33"/>
      <c r="F1036" s="3"/>
    </row>
    <row r="1037" spans="1:6">
      <c r="A1037" s="33"/>
      <c r="F1037" s="3"/>
    </row>
    <row r="1038" spans="1:6">
      <c r="A1038" s="33"/>
      <c r="F1038" s="3"/>
    </row>
    <row r="1039" spans="1:6">
      <c r="A1039" s="33"/>
      <c r="F1039" s="3"/>
    </row>
    <row r="1040" spans="1:6">
      <c r="A1040" s="33"/>
      <c r="F1040" s="3"/>
    </row>
    <row r="1041" spans="1:6">
      <c r="A1041" s="33"/>
      <c r="F1041" s="3"/>
    </row>
    <row r="1042" spans="1:6">
      <c r="A1042" s="33"/>
      <c r="F1042" s="3"/>
    </row>
    <row r="1043" spans="1:6">
      <c r="A1043" s="33"/>
      <c r="F1043" s="3"/>
    </row>
    <row r="1044" spans="1:6">
      <c r="A1044" s="33"/>
      <c r="F1044" s="3"/>
    </row>
    <row r="1045" spans="1:6">
      <c r="A1045" s="33"/>
      <c r="F1045" s="3"/>
    </row>
    <row r="1046" spans="1:6">
      <c r="A1046" s="33"/>
      <c r="F1046" s="3"/>
    </row>
    <row r="1047" spans="1:6">
      <c r="A1047" s="33"/>
      <c r="F1047" s="3"/>
    </row>
    <row r="1048" spans="1:6">
      <c r="A1048" s="33"/>
      <c r="F1048" s="3"/>
    </row>
    <row r="1049" spans="1:6">
      <c r="A1049" s="33"/>
      <c r="F1049" s="3"/>
    </row>
    <row r="1050" spans="1:6">
      <c r="A1050" s="33"/>
      <c r="F1050" s="3"/>
    </row>
    <row r="1051" spans="1:6">
      <c r="A1051" s="33"/>
      <c r="F1051" s="3"/>
    </row>
    <row r="1052" spans="1:6">
      <c r="A1052" s="33"/>
      <c r="F1052" s="3"/>
    </row>
    <row r="1053" spans="1:6">
      <c r="A1053" s="33"/>
      <c r="F1053" s="3"/>
    </row>
    <row r="1054" spans="1:6">
      <c r="A1054" s="33"/>
      <c r="F1054" s="3"/>
    </row>
    <row r="1055" spans="1:6">
      <c r="A1055" s="33"/>
      <c r="F1055" s="3"/>
    </row>
    <row r="1056" spans="1:6">
      <c r="A1056" s="33"/>
      <c r="F1056" s="3"/>
    </row>
    <row r="1057" spans="1:6">
      <c r="A1057" s="33"/>
      <c r="F1057" s="3"/>
    </row>
    <row r="1058" spans="1:6">
      <c r="A1058" s="33"/>
      <c r="F1058" s="3"/>
    </row>
    <row r="1059" spans="1:6">
      <c r="A1059" s="33"/>
      <c r="F1059" s="3"/>
    </row>
    <row r="1060" spans="1:6">
      <c r="A1060" s="33"/>
      <c r="F1060" s="3"/>
    </row>
    <row r="1061" spans="1:6">
      <c r="A1061" s="33"/>
      <c r="F1061" s="3"/>
    </row>
    <row r="1062" spans="1:6">
      <c r="A1062" s="33"/>
      <c r="F1062" s="3"/>
    </row>
    <row r="1063" spans="1:6">
      <c r="A1063" s="33"/>
      <c r="F1063" s="3"/>
    </row>
    <row r="1064" spans="1:6">
      <c r="A1064" s="33"/>
      <c r="F1064" s="3"/>
    </row>
    <row r="1065" spans="1:6">
      <c r="A1065" s="33"/>
      <c r="F1065" s="3"/>
    </row>
    <row r="1066" spans="1:6">
      <c r="A1066" s="33"/>
      <c r="F1066" s="3"/>
    </row>
    <row r="1067" spans="1:6">
      <c r="A1067" s="33"/>
      <c r="F1067" s="3"/>
    </row>
    <row r="1068" spans="1:6">
      <c r="A1068" s="33"/>
      <c r="F1068" s="3"/>
    </row>
    <row r="1069" spans="1:6">
      <c r="A1069" s="33"/>
      <c r="F1069" s="3"/>
    </row>
    <row r="1070" spans="1:6">
      <c r="A1070" s="33"/>
      <c r="F1070" s="3"/>
    </row>
    <row r="1071" spans="1:6">
      <c r="A1071" s="33"/>
      <c r="F1071" s="3"/>
    </row>
    <row r="1072" spans="1:6">
      <c r="A1072" s="33"/>
      <c r="F1072" s="3"/>
    </row>
    <row r="1073" spans="1:6">
      <c r="A1073" s="33"/>
      <c r="F1073" s="3"/>
    </row>
    <row r="1074" spans="1:6">
      <c r="A1074" s="33"/>
      <c r="F1074" s="3"/>
    </row>
    <row r="1075" spans="1:6">
      <c r="A1075" s="33"/>
      <c r="F1075" s="3"/>
    </row>
    <row r="1076" spans="1:6">
      <c r="A1076" s="33"/>
      <c r="F1076" s="3"/>
    </row>
    <row r="1077" spans="1:6">
      <c r="A1077" s="33"/>
      <c r="F1077" s="3"/>
    </row>
    <row r="1078" spans="1:6">
      <c r="A1078" s="33"/>
      <c r="F1078" s="3"/>
    </row>
    <row r="1079" spans="1:6">
      <c r="A1079" s="33"/>
      <c r="F1079" s="3"/>
    </row>
    <row r="1080" spans="1:6">
      <c r="A1080" s="33"/>
      <c r="F1080" s="3"/>
    </row>
    <row r="1081" spans="1:6">
      <c r="A1081" s="33"/>
      <c r="F1081" s="3"/>
    </row>
    <row r="1082" spans="1:6">
      <c r="A1082" s="33"/>
      <c r="F1082" s="3"/>
    </row>
    <row r="1083" spans="1:6">
      <c r="A1083" s="33"/>
      <c r="F1083" s="3"/>
    </row>
    <row r="1084" spans="1:6">
      <c r="A1084" s="33"/>
      <c r="F1084" s="3"/>
    </row>
    <row r="1085" spans="1:6">
      <c r="A1085" s="33"/>
      <c r="F1085" s="3"/>
    </row>
    <row r="1086" spans="1:6">
      <c r="A1086" s="33"/>
      <c r="F1086" s="3"/>
    </row>
    <row r="1087" spans="1:6">
      <c r="A1087" s="33"/>
      <c r="F1087" s="3"/>
    </row>
    <row r="1088" spans="1:6">
      <c r="A1088" s="33"/>
      <c r="F1088" s="3"/>
    </row>
    <row r="1089" spans="1:6">
      <c r="A1089" s="33"/>
      <c r="F1089" s="3"/>
    </row>
    <row r="1090" spans="1:6">
      <c r="A1090" s="33"/>
      <c r="F1090" s="3"/>
    </row>
    <row r="1091" spans="1:6">
      <c r="A1091" s="33"/>
      <c r="F1091" s="3"/>
    </row>
    <row r="1092" spans="1:6">
      <c r="A1092" s="33"/>
      <c r="F1092" s="3"/>
    </row>
    <row r="1093" spans="1:6">
      <c r="A1093" s="33"/>
      <c r="F1093" s="3"/>
    </row>
    <row r="1094" spans="1:6">
      <c r="A1094" s="33"/>
      <c r="F1094" s="3"/>
    </row>
    <row r="1095" spans="1:6">
      <c r="A1095" s="33"/>
      <c r="F1095" s="3"/>
    </row>
    <row r="1096" spans="1:6">
      <c r="A1096" s="33"/>
      <c r="F1096" s="3"/>
    </row>
    <row r="1097" spans="1:6">
      <c r="A1097" s="33"/>
      <c r="F1097" s="3"/>
    </row>
    <row r="1098" spans="1:6">
      <c r="A1098" s="33"/>
      <c r="F1098" s="3"/>
    </row>
    <row r="1099" spans="1:6">
      <c r="A1099" s="33"/>
      <c r="F1099" s="3"/>
    </row>
    <row r="1100" spans="1:6">
      <c r="A1100" s="33"/>
      <c r="F1100" s="3"/>
    </row>
    <row r="1101" spans="1:6">
      <c r="A1101" s="33"/>
      <c r="F1101" s="3"/>
    </row>
    <row r="1102" spans="1:6">
      <c r="A1102" s="33"/>
      <c r="F1102" s="3"/>
    </row>
    <row r="1103" spans="1:6">
      <c r="A1103" s="33"/>
      <c r="F1103" s="3"/>
    </row>
    <row r="1104" spans="1:6">
      <c r="A1104" s="33"/>
      <c r="F1104" s="3"/>
    </row>
    <row r="1105" spans="1:6">
      <c r="A1105" s="33"/>
      <c r="F1105" s="3"/>
    </row>
    <row r="1106" spans="1:6">
      <c r="A1106" s="33"/>
      <c r="F1106" s="3"/>
    </row>
    <row r="1107" spans="1:6">
      <c r="A1107" s="33"/>
      <c r="F1107" s="3"/>
    </row>
    <row r="1108" spans="1:6">
      <c r="A1108" s="33"/>
      <c r="F1108" s="3"/>
    </row>
    <row r="1109" spans="1:6">
      <c r="A1109" s="33"/>
      <c r="F1109" s="3"/>
    </row>
    <row r="1110" spans="1:6">
      <c r="A1110" s="33"/>
      <c r="F1110" s="3"/>
    </row>
    <row r="1111" spans="1:6">
      <c r="A1111" s="33"/>
      <c r="F1111" s="3"/>
    </row>
    <row r="1112" spans="1:6">
      <c r="A1112" s="33"/>
      <c r="F1112" s="3"/>
    </row>
    <row r="1113" spans="1:6">
      <c r="A1113" s="33"/>
      <c r="F1113" s="3"/>
    </row>
    <row r="1114" spans="1:6">
      <c r="A1114" s="33"/>
      <c r="F1114" s="3"/>
    </row>
    <row r="1115" spans="1:6">
      <c r="A1115" s="33"/>
      <c r="F1115" s="3"/>
    </row>
    <row r="1116" spans="1:6">
      <c r="A1116" s="33"/>
      <c r="F1116" s="3"/>
    </row>
    <row r="1117" spans="1:6">
      <c r="A1117" s="33"/>
      <c r="F1117" s="3"/>
    </row>
    <row r="1118" spans="1:6">
      <c r="A1118" s="33"/>
      <c r="F1118" s="3"/>
    </row>
    <row r="1119" spans="1:6">
      <c r="A1119" s="33"/>
      <c r="F1119" s="3"/>
    </row>
    <row r="1120" spans="1:6">
      <c r="A1120" s="33"/>
      <c r="F1120" s="3"/>
    </row>
    <row r="1121" spans="1:6">
      <c r="A1121" s="33"/>
      <c r="F1121" s="3"/>
    </row>
    <row r="1122" spans="1:6">
      <c r="A1122" s="33"/>
      <c r="F1122" s="3"/>
    </row>
    <row r="1123" spans="1:6">
      <c r="A1123" s="33"/>
      <c r="F1123" s="3"/>
    </row>
    <row r="1124" spans="1:6">
      <c r="A1124" s="33"/>
      <c r="F1124" s="3"/>
    </row>
    <row r="1125" spans="1:6">
      <c r="A1125" s="33"/>
      <c r="F1125" s="3"/>
    </row>
    <row r="1126" spans="1:6">
      <c r="A1126" s="33"/>
      <c r="F1126" s="3"/>
    </row>
    <row r="1127" spans="1:6">
      <c r="A1127" s="33"/>
      <c r="F1127" s="3"/>
    </row>
    <row r="1128" spans="1:6">
      <c r="A1128" s="33"/>
      <c r="F1128" s="3"/>
    </row>
    <row r="1129" spans="1:6">
      <c r="A1129" s="33"/>
      <c r="F1129" s="3"/>
    </row>
    <row r="1130" spans="1:6">
      <c r="A1130" s="33"/>
      <c r="F1130" s="3"/>
    </row>
    <row r="1131" spans="1:6">
      <c r="A1131" s="33"/>
      <c r="F1131" s="3"/>
    </row>
    <row r="1132" spans="1:6">
      <c r="A1132" s="33"/>
      <c r="F1132" s="3"/>
    </row>
    <row r="1133" spans="1:6">
      <c r="A1133" s="33"/>
      <c r="F1133" s="3"/>
    </row>
    <row r="1134" spans="1:6">
      <c r="A1134" s="33"/>
      <c r="F1134" s="3"/>
    </row>
    <row r="1135" spans="1:6">
      <c r="A1135" s="33"/>
      <c r="F1135" s="3"/>
    </row>
    <row r="1136" spans="1:6">
      <c r="A1136" s="33"/>
      <c r="F1136" s="3"/>
    </row>
    <row r="1137" spans="1:6">
      <c r="A1137" s="33"/>
      <c r="F1137" s="3"/>
    </row>
    <row r="1138" spans="1:6">
      <c r="A1138" s="33"/>
      <c r="F1138" s="3"/>
    </row>
    <row r="1139" spans="1:6">
      <c r="A1139" s="33"/>
      <c r="F1139" s="3"/>
    </row>
    <row r="1140" spans="1:6">
      <c r="A1140" s="33"/>
      <c r="F1140" s="3"/>
    </row>
    <row r="1141" spans="1:6">
      <c r="A1141" s="33"/>
      <c r="F1141" s="3"/>
    </row>
    <row r="1142" spans="1:6">
      <c r="A1142" s="33"/>
      <c r="F1142" s="3"/>
    </row>
    <row r="1143" spans="1:6">
      <c r="A1143" s="33"/>
      <c r="F1143" s="3"/>
    </row>
    <row r="1144" spans="1:6">
      <c r="A1144" s="33"/>
      <c r="F1144" s="3"/>
    </row>
    <row r="1145" spans="1:6">
      <c r="A1145" s="33"/>
      <c r="F1145" s="3"/>
    </row>
    <row r="1146" spans="1:6">
      <c r="A1146" s="33"/>
      <c r="F1146" s="3"/>
    </row>
    <row r="1147" spans="1:6">
      <c r="A1147" s="33"/>
      <c r="F1147" s="3"/>
    </row>
    <row r="1148" spans="1:6">
      <c r="A1148" s="33"/>
      <c r="F1148" s="3"/>
    </row>
    <row r="1149" spans="1:6">
      <c r="A1149" s="33"/>
      <c r="F1149" s="3"/>
    </row>
    <row r="1150" spans="1:6">
      <c r="A1150" s="33"/>
      <c r="F1150" s="3"/>
    </row>
    <row r="1151" spans="1:6">
      <c r="A1151" s="33"/>
      <c r="F1151" s="3"/>
    </row>
    <row r="1152" spans="1:6">
      <c r="A1152" s="33"/>
      <c r="F1152" s="3"/>
    </row>
    <row r="1153" spans="1:6">
      <c r="A1153" s="33"/>
      <c r="F1153" s="3"/>
    </row>
    <row r="1154" spans="1:6">
      <c r="A1154" s="33"/>
      <c r="F1154" s="3"/>
    </row>
    <row r="1155" spans="1:6">
      <c r="A1155" s="33"/>
      <c r="F1155" s="3"/>
    </row>
    <row r="1156" spans="1:6">
      <c r="A1156" s="33"/>
      <c r="F1156" s="3"/>
    </row>
    <row r="1157" spans="1:6">
      <c r="A1157" s="33"/>
      <c r="F1157" s="3"/>
    </row>
    <row r="1158" spans="1:6">
      <c r="A1158" s="33"/>
      <c r="F1158" s="3"/>
    </row>
    <row r="1159" spans="1:6">
      <c r="A1159" s="33"/>
      <c r="F1159" s="3"/>
    </row>
    <row r="1160" spans="1:6">
      <c r="A1160" s="33"/>
      <c r="F1160" s="3"/>
    </row>
    <row r="1161" spans="1:6">
      <c r="A1161" s="33"/>
      <c r="F1161" s="3"/>
    </row>
    <row r="1162" spans="1:6">
      <c r="A1162" s="33"/>
      <c r="F1162" s="3"/>
    </row>
    <row r="1163" spans="1:6">
      <c r="A1163" s="33"/>
      <c r="F1163" s="3"/>
    </row>
    <row r="1164" spans="1:6">
      <c r="A1164" s="33"/>
      <c r="F1164" s="3"/>
    </row>
    <row r="1165" spans="1:6">
      <c r="A1165" s="33"/>
      <c r="F1165" s="3"/>
    </row>
    <row r="1166" spans="1:6">
      <c r="A1166" s="33"/>
      <c r="F1166" s="3"/>
    </row>
    <row r="1167" spans="1:6">
      <c r="A1167" s="33"/>
      <c r="F1167" s="3"/>
    </row>
    <row r="1168" spans="1:6">
      <c r="A1168" s="33"/>
      <c r="F1168" s="3"/>
    </row>
    <row r="1169" spans="1:6">
      <c r="A1169" s="33"/>
      <c r="F1169" s="3"/>
    </row>
    <row r="1170" spans="1:6">
      <c r="A1170" s="33"/>
      <c r="F1170" s="3"/>
    </row>
    <row r="1171" spans="1:6">
      <c r="A1171" s="33"/>
      <c r="F1171" s="3"/>
    </row>
    <row r="1172" spans="1:6">
      <c r="A1172" s="33"/>
      <c r="F1172" s="3"/>
    </row>
    <row r="1173" spans="1:6">
      <c r="A1173" s="33"/>
      <c r="F1173" s="3"/>
    </row>
    <row r="1174" spans="1:6">
      <c r="A1174" s="33"/>
      <c r="F1174" s="3"/>
    </row>
    <row r="1175" spans="1:6">
      <c r="A1175" s="33"/>
      <c r="F1175" s="3"/>
    </row>
    <row r="1176" spans="1:6">
      <c r="A1176" s="33"/>
      <c r="F1176" s="3"/>
    </row>
    <row r="1177" spans="1:6">
      <c r="A1177" s="33"/>
      <c r="F1177" s="3"/>
    </row>
    <row r="1178" spans="1:6">
      <c r="A1178" s="33"/>
      <c r="F1178" s="3"/>
    </row>
    <row r="1179" spans="1:6">
      <c r="A1179" s="33"/>
      <c r="F1179" s="3"/>
    </row>
    <row r="1180" spans="1:6">
      <c r="A1180" s="33"/>
      <c r="F1180" s="3"/>
    </row>
    <row r="1181" spans="1:6">
      <c r="A1181" s="33"/>
      <c r="F1181" s="3"/>
    </row>
    <row r="1182" spans="1:6">
      <c r="A1182" s="33"/>
      <c r="F1182" s="3"/>
    </row>
    <row r="1183" spans="1:6">
      <c r="A1183" s="33"/>
      <c r="F1183" s="3"/>
    </row>
    <row r="1184" spans="1:6">
      <c r="A1184" s="33"/>
      <c r="F1184" s="3"/>
    </row>
    <row r="1185" spans="1:6">
      <c r="A1185" s="33"/>
      <c r="F1185" s="3"/>
    </row>
    <row r="1186" spans="1:6">
      <c r="A1186" s="33"/>
      <c r="F1186" s="3"/>
    </row>
    <row r="1187" spans="1:6">
      <c r="A1187" s="33"/>
      <c r="F1187" s="3"/>
    </row>
    <row r="1188" spans="1:6">
      <c r="A1188" s="33"/>
      <c r="F1188" s="3"/>
    </row>
    <row r="1189" spans="1:6">
      <c r="A1189" s="33"/>
      <c r="F1189" s="3"/>
    </row>
    <row r="1190" spans="1:6">
      <c r="A1190" s="33"/>
      <c r="F1190" s="3"/>
    </row>
    <row r="1191" spans="1:6">
      <c r="A1191" s="33"/>
      <c r="F1191" s="3"/>
    </row>
    <row r="1192" spans="1:6">
      <c r="A1192" s="33"/>
      <c r="F1192" s="3"/>
    </row>
    <row r="1193" spans="1:6">
      <c r="A1193" s="33"/>
      <c r="F1193" s="3"/>
    </row>
    <row r="1194" spans="1:6">
      <c r="A1194" s="33"/>
      <c r="F1194" s="3"/>
    </row>
    <row r="1195" spans="1:6">
      <c r="A1195" s="33"/>
      <c r="F1195" s="3"/>
    </row>
    <row r="1196" spans="1:6">
      <c r="A1196" s="33"/>
      <c r="F1196" s="3"/>
    </row>
    <row r="1197" spans="1:6">
      <c r="A1197" s="33"/>
      <c r="F1197" s="3"/>
    </row>
    <row r="1198" spans="1:6">
      <c r="A1198" s="33"/>
      <c r="F1198" s="3"/>
    </row>
    <row r="1199" spans="1:6">
      <c r="A1199" s="33"/>
      <c r="F1199" s="3"/>
    </row>
    <row r="1200" spans="1:6">
      <c r="A1200" s="33"/>
      <c r="F1200" s="3"/>
    </row>
    <row r="1201" spans="1:6">
      <c r="A1201" s="33"/>
      <c r="F1201" s="3"/>
    </row>
    <row r="1202" spans="1:6">
      <c r="A1202" s="33"/>
      <c r="F1202" s="3"/>
    </row>
    <row r="1203" spans="1:6">
      <c r="A1203" s="33"/>
      <c r="F1203" s="3"/>
    </row>
    <row r="1204" spans="1:6">
      <c r="A1204" s="33"/>
      <c r="F1204" s="3"/>
    </row>
    <row r="1205" spans="1:6">
      <c r="A1205" s="33"/>
      <c r="F1205" s="3"/>
    </row>
    <row r="1206" spans="1:6">
      <c r="A1206" s="33"/>
      <c r="F1206" s="3"/>
    </row>
    <row r="1207" spans="1:6">
      <c r="A1207" s="33"/>
      <c r="F1207" s="3"/>
    </row>
    <row r="1208" spans="1:6">
      <c r="A1208" s="33"/>
      <c r="F1208" s="3"/>
    </row>
    <row r="1209" spans="1:6">
      <c r="A1209" s="33"/>
      <c r="F1209" s="3"/>
    </row>
    <row r="1210" spans="1:6">
      <c r="A1210" s="33"/>
      <c r="F1210" s="3"/>
    </row>
    <row r="1211" spans="1:6">
      <c r="A1211" s="33"/>
      <c r="F1211" s="3"/>
    </row>
    <row r="1212" spans="1:6">
      <c r="A1212" s="33"/>
      <c r="F1212" s="3"/>
    </row>
    <row r="1213" spans="1:6">
      <c r="A1213" s="33"/>
      <c r="F1213" s="3"/>
    </row>
    <row r="1214" spans="1:6">
      <c r="A1214" s="33"/>
      <c r="F1214" s="3"/>
    </row>
    <row r="1215" spans="1:6">
      <c r="A1215" s="33"/>
      <c r="F1215" s="3"/>
    </row>
    <row r="1216" spans="1:6">
      <c r="A1216" s="33"/>
      <c r="F1216" s="3"/>
    </row>
    <row r="1217" spans="1:6">
      <c r="A1217" s="33"/>
      <c r="F1217" s="3"/>
    </row>
    <row r="1218" spans="1:6">
      <c r="A1218" s="33"/>
      <c r="F1218" s="3"/>
    </row>
    <row r="1219" spans="1:6">
      <c r="A1219" s="33"/>
      <c r="F1219" s="3"/>
    </row>
    <row r="1220" spans="1:6">
      <c r="A1220" s="33"/>
      <c r="F1220" s="3"/>
    </row>
    <row r="1221" spans="1:6">
      <c r="A1221" s="33"/>
      <c r="F1221" s="3"/>
    </row>
    <row r="1222" spans="1:6">
      <c r="A1222" s="33"/>
      <c r="F1222" s="3"/>
    </row>
    <row r="1223" spans="1:6">
      <c r="A1223" s="33"/>
      <c r="F1223" s="3"/>
    </row>
    <row r="1224" spans="1:6">
      <c r="A1224" s="33"/>
      <c r="F1224" s="3"/>
    </row>
    <row r="1225" spans="1:6">
      <c r="A1225" s="33"/>
      <c r="F1225" s="3"/>
    </row>
    <row r="1226" spans="1:6">
      <c r="A1226" s="33"/>
      <c r="F1226" s="3"/>
    </row>
    <row r="1227" spans="1:6">
      <c r="A1227" s="33"/>
      <c r="F1227" s="3"/>
    </row>
    <row r="1228" spans="1:6">
      <c r="A1228" s="33"/>
      <c r="F1228" s="3"/>
    </row>
    <row r="1229" spans="1:6">
      <c r="A1229" s="33"/>
      <c r="F1229" s="3"/>
    </row>
    <row r="1230" spans="1:6">
      <c r="A1230" s="33"/>
      <c r="F1230" s="3"/>
    </row>
    <row r="1231" spans="1:6">
      <c r="A1231" s="33"/>
      <c r="F1231" s="3"/>
    </row>
    <row r="1232" spans="1:6">
      <c r="A1232" s="33"/>
      <c r="F1232" s="3"/>
    </row>
    <row r="1233" spans="1:6">
      <c r="A1233" s="33"/>
      <c r="F1233" s="3"/>
    </row>
    <row r="1234" spans="1:6">
      <c r="A1234" s="33"/>
      <c r="F1234" s="3"/>
    </row>
    <row r="1235" spans="1:6">
      <c r="A1235" s="33"/>
      <c r="F1235" s="3"/>
    </row>
    <row r="1236" spans="1:6">
      <c r="A1236" s="33"/>
      <c r="F1236" s="3"/>
    </row>
    <row r="1237" spans="1:6">
      <c r="A1237" s="33"/>
      <c r="F1237" s="3"/>
    </row>
    <row r="1238" spans="1:6">
      <c r="A1238" s="33"/>
      <c r="F1238" s="3"/>
    </row>
    <row r="1239" spans="1:6">
      <c r="A1239" s="33"/>
      <c r="F1239" s="3"/>
    </row>
    <row r="1240" spans="1:6">
      <c r="A1240" s="33"/>
      <c r="F1240" s="3"/>
    </row>
    <row r="1241" spans="1:6">
      <c r="A1241" s="33"/>
      <c r="F1241" s="3"/>
    </row>
    <row r="1242" spans="1:6">
      <c r="A1242" s="33"/>
      <c r="F1242" s="3"/>
    </row>
    <row r="1243" spans="1:6">
      <c r="A1243" s="33"/>
      <c r="F1243" s="3"/>
    </row>
    <row r="1244" spans="1:6">
      <c r="A1244" s="33"/>
      <c r="F1244" s="3"/>
    </row>
    <row r="1245" spans="1:6">
      <c r="A1245" s="33"/>
      <c r="F1245" s="3"/>
    </row>
    <row r="1246" spans="1:6">
      <c r="A1246" s="33"/>
      <c r="F1246" s="3"/>
    </row>
    <row r="1247" spans="1:6">
      <c r="A1247" s="33"/>
      <c r="F1247" s="3"/>
    </row>
    <row r="1248" spans="1:6">
      <c r="A1248" s="33"/>
      <c r="F1248" s="3"/>
    </row>
    <row r="1249" spans="1:6">
      <c r="A1249" s="33"/>
      <c r="F1249" s="3"/>
    </row>
    <row r="1250" spans="1:6">
      <c r="A1250" s="33"/>
      <c r="F1250" s="3"/>
    </row>
    <row r="1251" spans="1:6">
      <c r="A1251" s="33"/>
      <c r="F1251" s="3"/>
    </row>
    <row r="1252" spans="1:6">
      <c r="A1252" s="33"/>
      <c r="F1252" s="3"/>
    </row>
    <row r="1253" spans="1:6">
      <c r="A1253" s="33"/>
      <c r="F1253" s="3"/>
    </row>
    <row r="1254" spans="1:6">
      <c r="A1254" s="33"/>
      <c r="F1254" s="3"/>
    </row>
    <row r="1255" spans="1:6">
      <c r="A1255" s="33"/>
      <c r="F1255" s="3"/>
    </row>
    <row r="1256" spans="1:6">
      <c r="A1256" s="33"/>
      <c r="F1256" s="3"/>
    </row>
    <row r="1257" spans="1:6">
      <c r="A1257" s="33"/>
      <c r="F1257" s="3"/>
    </row>
    <row r="1258" spans="1:6">
      <c r="A1258" s="33"/>
      <c r="F1258" s="3"/>
    </row>
    <row r="1259" spans="1:6">
      <c r="A1259" s="33"/>
      <c r="F1259" s="3"/>
    </row>
    <row r="1260" spans="1:6">
      <c r="A1260" s="33"/>
      <c r="F1260" s="3"/>
    </row>
    <row r="1261" spans="1:6">
      <c r="A1261" s="33"/>
      <c r="F1261" s="3"/>
    </row>
    <row r="1262" spans="1:6">
      <c r="A1262" s="33"/>
      <c r="F1262" s="3"/>
    </row>
    <row r="1263" spans="1:6">
      <c r="A1263" s="33"/>
      <c r="F1263" s="3"/>
    </row>
    <row r="1264" spans="1:6">
      <c r="A1264" s="33"/>
      <c r="F1264" s="3"/>
    </row>
    <row r="1265" spans="1:6">
      <c r="A1265" s="33"/>
      <c r="F1265" s="3"/>
    </row>
    <row r="1266" spans="1:6">
      <c r="A1266" s="33"/>
      <c r="F1266" s="3"/>
    </row>
    <row r="1267" spans="1:6">
      <c r="A1267" s="33"/>
      <c r="F1267" s="3"/>
    </row>
    <row r="1268" spans="1:6">
      <c r="A1268" s="33"/>
      <c r="F1268" s="3"/>
    </row>
    <row r="1269" spans="1:6">
      <c r="A1269" s="33"/>
      <c r="F1269" s="3"/>
    </row>
    <row r="1270" spans="1:6">
      <c r="A1270" s="33"/>
      <c r="F1270" s="3"/>
    </row>
    <row r="1271" spans="1:6">
      <c r="A1271" s="33"/>
      <c r="F1271" s="3"/>
    </row>
    <row r="1272" spans="1:6">
      <c r="A1272" s="33"/>
      <c r="F1272" s="3"/>
    </row>
    <row r="1273" spans="1:6">
      <c r="A1273" s="33"/>
      <c r="F1273" s="3"/>
    </row>
    <row r="1274" spans="1:6">
      <c r="A1274" s="33"/>
      <c r="F1274" s="3"/>
    </row>
    <row r="1275" spans="1:6">
      <c r="A1275" s="33"/>
      <c r="F1275" s="3"/>
    </row>
    <row r="1276" spans="1:6">
      <c r="A1276" s="33"/>
      <c r="F1276" s="3"/>
    </row>
    <row r="1277" spans="1:6">
      <c r="A1277" s="33"/>
      <c r="F1277" s="3"/>
    </row>
    <row r="1278" spans="1:6">
      <c r="A1278" s="33"/>
      <c r="F1278" s="3"/>
    </row>
    <row r="1279" spans="1:6">
      <c r="A1279" s="33"/>
      <c r="F1279" s="3"/>
    </row>
    <row r="1280" spans="1:6">
      <c r="A1280" s="33"/>
      <c r="F1280" s="3"/>
    </row>
    <row r="1281" spans="1:6">
      <c r="A1281" s="33"/>
      <c r="F1281" s="3"/>
    </row>
    <row r="1282" spans="1:6">
      <c r="A1282" s="33"/>
      <c r="F1282" s="3"/>
    </row>
    <row r="1283" spans="1:6">
      <c r="A1283" s="33"/>
      <c r="F1283" s="3"/>
    </row>
    <row r="1284" spans="1:6">
      <c r="A1284" s="33"/>
      <c r="F1284" s="3"/>
    </row>
    <row r="1285" spans="1:6">
      <c r="A1285" s="33"/>
      <c r="F1285" s="3"/>
    </row>
    <row r="1286" spans="1:6">
      <c r="A1286" s="33"/>
      <c r="F1286" s="3"/>
    </row>
    <row r="1287" spans="1:6">
      <c r="A1287" s="33"/>
      <c r="F1287" s="3"/>
    </row>
    <row r="1288" spans="1:6">
      <c r="A1288" s="33"/>
      <c r="F1288" s="3"/>
    </row>
    <row r="1289" spans="1:6">
      <c r="A1289" s="33"/>
      <c r="F1289" s="3"/>
    </row>
    <row r="1290" spans="1:6">
      <c r="A1290" s="33"/>
      <c r="F1290" s="3"/>
    </row>
    <row r="1291" spans="1:6">
      <c r="A1291" s="33"/>
      <c r="F1291" s="3"/>
    </row>
    <row r="1292" spans="1:6">
      <c r="A1292" s="33"/>
      <c r="F1292" s="3"/>
    </row>
    <row r="1293" spans="1:6">
      <c r="A1293" s="33"/>
      <c r="F1293" s="3"/>
    </row>
    <row r="1294" spans="1:6">
      <c r="A1294" s="33"/>
      <c r="F1294" s="3"/>
    </row>
    <row r="1295" spans="1:6">
      <c r="A1295" s="33"/>
      <c r="F1295" s="3"/>
    </row>
    <row r="1296" spans="1:6">
      <c r="A1296" s="33"/>
      <c r="F1296" s="3"/>
    </row>
    <row r="1297" spans="1:6">
      <c r="A1297" s="33"/>
      <c r="F1297" s="3"/>
    </row>
    <row r="1298" spans="1:6">
      <c r="A1298" s="33"/>
      <c r="F1298" s="3"/>
    </row>
    <row r="1299" spans="1:6">
      <c r="A1299" s="33"/>
      <c r="F1299" s="3"/>
    </row>
    <row r="1300" spans="1:6">
      <c r="A1300" s="33"/>
      <c r="F1300" s="3"/>
    </row>
    <row r="1301" spans="1:6">
      <c r="A1301" s="33"/>
      <c r="F1301" s="3"/>
    </row>
    <row r="1302" spans="1:6">
      <c r="A1302" s="33"/>
      <c r="F1302" s="3"/>
    </row>
    <row r="1303" spans="1:6">
      <c r="A1303" s="33"/>
      <c r="F1303" s="3"/>
    </row>
    <row r="1304" spans="1:6">
      <c r="A1304" s="33"/>
      <c r="F1304" s="3"/>
    </row>
    <row r="1305" spans="1:6">
      <c r="A1305" s="33"/>
      <c r="F1305" s="3"/>
    </row>
    <row r="1306" spans="1:6">
      <c r="A1306" s="33"/>
      <c r="F1306" s="3"/>
    </row>
    <row r="1307" spans="1:6">
      <c r="A1307" s="33"/>
      <c r="F1307" s="3"/>
    </row>
    <row r="1308" spans="1:6">
      <c r="A1308" s="33"/>
      <c r="F1308" s="3"/>
    </row>
    <row r="1309" spans="1:6">
      <c r="A1309" s="33"/>
      <c r="F1309" s="3"/>
    </row>
    <row r="1310" spans="1:6">
      <c r="A1310" s="33"/>
      <c r="F1310" s="3"/>
    </row>
    <row r="1311" spans="1:6">
      <c r="A1311" s="33"/>
      <c r="F1311" s="3"/>
    </row>
    <row r="1312" spans="1:6">
      <c r="A1312" s="33"/>
      <c r="F1312" s="3"/>
    </row>
    <row r="1313" spans="1:6">
      <c r="A1313" s="33"/>
      <c r="F1313" s="3"/>
    </row>
    <row r="1314" spans="1:6">
      <c r="A1314" s="33"/>
      <c r="F1314" s="3"/>
    </row>
    <row r="1315" spans="1:6">
      <c r="A1315" s="33"/>
      <c r="F1315" s="3"/>
    </row>
    <row r="1316" spans="1:6">
      <c r="A1316" s="33"/>
      <c r="F1316" s="3"/>
    </row>
    <row r="1317" spans="1:6">
      <c r="A1317" s="33"/>
      <c r="F1317" s="3"/>
    </row>
    <row r="1318" spans="1:6">
      <c r="A1318" s="33"/>
      <c r="F1318" s="3"/>
    </row>
    <row r="1319" spans="1:6">
      <c r="A1319" s="33"/>
      <c r="F1319" s="3"/>
    </row>
    <row r="1320" spans="1:6">
      <c r="A1320" s="33"/>
      <c r="F1320" s="3"/>
    </row>
    <row r="1321" spans="1:6">
      <c r="A1321" s="33"/>
      <c r="F1321" s="3"/>
    </row>
    <row r="1322" spans="1:6">
      <c r="A1322" s="33"/>
      <c r="F1322" s="3"/>
    </row>
    <row r="1323" spans="1:6">
      <c r="A1323" s="33"/>
      <c r="F1323" s="3"/>
    </row>
    <row r="1324" spans="1:6">
      <c r="A1324" s="33"/>
      <c r="F1324" s="3"/>
    </row>
    <row r="1325" spans="1:6">
      <c r="A1325" s="33"/>
      <c r="F1325" s="3"/>
    </row>
    <row r="1326" spans="1:6">
      <c r="A1326" s="33"/>
      <c r="F1326" s="3"/>
    </row>
    <row r="1327" spans="1:6">
      <c r="A1327" s="33"/>
      <c r="F1327" s="3"/>
    </row>
    <row r="1328" spans="1:6">
      <c r="A1328" s="33"/>
      <c r="F1328" s="3"/>
    </row>
    <row r="1329" spans="1:6">
      <c r="A1329" s="33"/>
      <c r="F1329" s="3"/>
    </row>
    <row r="1330" spans="1:6">
      <c r="A1330" s="33"/>
      <c r="F1330" s="3"/>
    </row>
    <row r="1331" spans="1:6">
      <c r="A1331" s="33"/>
      <c r="F1331" s="3"/>
    </row>
    <row r="1332" spans="1:6">
      <c r="A1332" s="33"/>
      <c r="F1332" s="3"/>
    </row>
    <row r="1333" spans="1:6">
      <c r="A1333" s="33"/>
      <c r="F1333" s="3"/>
    </row>
    <row r="1334" spans="1:6">
      <c r="A1334" s="33"/>
      <c r="F1334" s="3"/>
    </row>
    <row r="1335" spans="1:6">
      <c r="A1335" s="33"/>
      <c r="F1335" s="3"/>
    </row>
    <row r="1336" spans="1:6">
      <c r="A1336" s="33"/>
      <c r="F1336" s="3"/>
    </row>
    <row r="1337" spans="1:6">
      <c r="A1337" s="33"/>
      <c r="F1337" s="3"/>
    </row>
    <row r="1338" spans="1:6">
      <c r="A1338" s="33"/>
      <c r="F1338" s="3"/>
    </row>
    <row r="1339" spans="1:6">
      <c r="A1339" s="33"/>
      <c r="F1339" s="3"/>
    </row>
    <row r="1340" spans="1:6">
      <c r="A1340" s="33"/>
      <c r="F1340" s="3"/>
    </row>
    <row r="1341" spans="1:6">
      <c r="A1341" s="33"/>
      <c r="F1341" s="3"/>
    </row>
    <row r="1342" spans="1:6">
      <c r="A1342" s="33"/>
      <c r="F1342" s="3"/>
    </row>
    <row r="1343" spans="1:6">
      <c r="A1343" s="33"/>
      <c r="F1343" s="3"/>
    </row>
    <row r="1344" spans="1:6">
      <c r="A1344" s="33"/>
      <c r="F1344" s="3"/>
    </row>
    <row r="1345" spans="1:6">
      <c r="A1345" s="33"/>
      <c r="F1345" s="3"/>
    </row>
    <row r="1346" spans="1:6">
      <c r="A1346" s="33"/>
      <c r="F1346" s="3"/>
    </row>
    <row r="1347" spans="1:6">
      <c r="A1347" s="33"/>
      <c r="F1347" s="3"/>
    </row>
    <row r="1348" spans="1:6">
      <c r="A1348" s="33"/>
      <c r="F1348" s="3"/>
    </row>
    <row r="1349" spans="1:6">
      <c r="A1349" s="33"/>
      <c r="F1349" s="3"/>
    </row>
    <row r="1350" spans="1:6">
      <c r="A1350" s="33"/>
      <c r="F1350" s="3"/>
    </row>
    <row r="1351" spans="1:6">
      <c r="A1351" s="33"/>
      <c r="F1351" s="3"/>
    </row>
    <row r="1352" spans="1:6">
      <c r="A1352" s="33"/>
      <c r="F1352" s="3"/>
    </row>
    <row r="1353" spans="1:6">
      <c r="A1353" s="33"/>
      <c r="F1353" s="3"/>
    </row>
    <row r="1354" spans="1:6">
      <c r="A1354" s="33"/>
      <c r="F1354" s="3"/>
    </row>
    <row r="1355" spans="1:6">
      <c r="A1355" s="33"/>
      <c r="F1355" s="3"/>
    </row>
    <row r="1356" spans="1:6">
      <c r="A1356" s="33"/>
      <c r="F1356" s="3"/>
    </row>
    <row r="1357" spans="1:6">
      <c r="A1357" s="33"/>
      <c r="F1357" s="3"/>
    </row>
    <row r="1358" spans="1:6">
      <c r="A1358" s="33"/>
      <c r="F1358" s="3"/>
    </row>
    <row r="1359" spans="1:6">
      <c r="A1359" s="33"/>
      <c r="F1359" s="3"/>
    </row>
    <row r="1360" spans="1:6">
      <c r="A1360" s="33"/>
      <c r="F1360" s="3"/>
    </row>
    <row r="1361" spans="1:6">
      <c r="A1361" s="33"/>
      <c r="F1361" s="3"/>
    </row>
    <row r="1362" spans="1:6">
      <c r="A1362" s="33"/>
      <c r="F1362" s="3"/>
    </row>
    <row r="1363" spans="1:6">
      <c r="A1363" s="33"/>
      <c r="F1363" s="3"/>
    </row>
    <row r="1364" spans="1:6">
      <c r="A1364" s="33"/>
      <c r="F1364" s="3"/>
    </row>
    <row r="1365" spans="1:6">
      <c r="A1365" s="33"/>
      <c r="F1365" s="3"/>
    </row>
    <row r="1366" spans="1:6">
      <c r="A1366" s="33"/>
      <c r="F1366" s="3"/>
    </row>
    <row r="1367" spans="1:6">
      <c r="A1367" s="33"/>
      <c r="F1367" s="3"/>
    </row>
    <row r="1368" spans="1:6">
      <c r="A1368" s="33"/>
      <c r="F1368" s="3"/>
    </row>
    <row r="1369" spans="1:6">
      <c r="A1369" s="33"/>
      <c r="F1369" s="3"/>
    </row>
    <row r="1370" spans="1:6">
      <c r="A1370" s="33"/>
      <c r="F1370" s="3"/>
    </row>
    <row r="1371" spans="1:6">
      <c r="A1371" s="33"/>
      <c r="F1371" s="3"/>
    </row>
    <row r="1372" spans="1:6">
      <c r="A1372" s="33"/>
      <c r="F1372" s="3"/>
    </row>
    <row r="1373" spans="1:6">
      <c r="A1373" s="33"/>
      <c r="F1373" s="3"/>
    </row>
    <row r="1374" spans="1:6">
      <c r="A1374" s="33"/>
      <c r="F1374" s="3"/>
    </row>
    <row r="1375" spans="1:6">
      <c r="A1375" s="33"/>
      <c r="F1375" s="3"/>
    </row>
    <row r="1376" spans="1:6">
      <c r="A1376" s="33"/>
      <c r="F1376" s="3"/>
    </row>
    <row r="1377" spans="1:6">
      <c r="A1377" s="33"/>
      <c r="F1377" s="3"/>
    </row>
    <row r="1378" spans="1:6">
      <c r="A1378" s="33"/>
      <c r="F1378" s="3"/>
    </row>
    <row r="1379" spans="1:6">
      <c r="A1379" s="33"/>
      <c r="F1379" s="3"/>
    </row>
    <row r="1380" spans="1:6">
      <c r="A1380" s="33"/>
      <c r="F1380" s="3"/>
    </row>
    <row r="1381" spans="1:6">
      <c r="A1381" s="33"/>
      <c r="F1381" s="3"/>
    </row>
    <row r="1382" spans="1:6">
      <c r="A1382" s="33"/>
      <c r="F1382" s="3"/>
    </row>
    <row r="1383" spans="1:6">
      <c r="A1383" s="33"/>
      <c r="F1383" s="3"/>
    </row>
    <row r="1384" spans="1:6">
      <c r="A1384" s="33"/>
      <c r="F1384" s="3"/>
    </row>
    <row r="1385" spans="1:6">
      <c r="A1385" s="33"/>
      <c r="F1385" s="3"/>
    </row>
    <row r="1386" spans="1:6">
      <c r="A1386" s="33"/>
      <c r="F1386" s="3"/>
    </row>
    <row r="1387" spans="1:6">
      <c r="A1387" s="33"/>
      <c r="F1387" s="3"/>
    </row>
    <row r="1388" spans="1:6">
      <c r="A1388" s="33"/>
      <c r="F1388" s="3"/>
    </row>
    <row r="1389" spans="1:6">
      <c r="A1389" s="33"/>
      <c r="F1389" s="3"/>
    </row>
    <row r="1390" spans="1:6">
      <c r="A1390" s="33"/>
      <c r="F1390" s="3"/>
    </row>
    <row r="1391" spans="1:6">
      <c r="A1391" s="33"/>
      <c r="F1391" s="3"/>
    </row>
    <row r="1392" spans="1:6">
      <c r="A1392" s="33"/>
      <c r="F1392" s="3"/>
    </row>
    <row r="1393" spans="1:6">
      <c r="A1393" s="33"/>
      <c r="F1393" s="3"/>
    </row>
    <row r="1394" spans="1:6">
      <c r="A1394" s="33"/>
      <c r="F1394" s="3"/>
    </row>
    <row r="1395" spans="1:6">
      <c r="A1395" s="33"/>
      <c r="F1395" s="3"/>
    </row>
    <row r="1396" spans="1:6">
      <c r="A1396" s="33"/>
      <c r="F1396" s="3"/>
    </row>
    <row r="1397" spans="1:6">
      <c r="A1397" s="33"/>
      <c r="F1397" s="3"/>
    </row>
    <row r="1398" spans="1:6">
      <c r="A1398" s="33"/>
      <c r="F1398" s="3"/>
    </row>
    <row r="1399" spans="1:6">
      <c r="A1399" s="33"/>
      <c r="F1399" s="3"/>
    </row>
    <row r="1400" spans="1:6">
      <c r="A1400" s="33"/>
      <c r="F1400" s="3"/>
    </row>
    <row r="1401" spans="1:6">
      <c r="A1401" s="33"/>
      <c r="F1401" s="3"/>
    </row>
    <row r="1402" spans="1:6">
      <c r="A1402" s="33"/>
      <c r="F1402" s="3"/>
    </row>
    <row r="1403" spans="1:6">
      <c r="A1403" s="33"/>
      <c r="F1403" s="3"/>
    </row>
    <row r="1404" spans="1:6">
      <c r="A1404" s="33"/>
      <c r="F1404" s="3"/>
    </row>
    <row r="1405" spans="1:6">
      <c r="A1405" s="33"/>
      <c r="F1405" s="3"/>
    </row>
    <row r="1406" spans="1:6">
      <c r="A1406" s="33"/>
      <c r="F1406" s="3"/>
    </row>
    <row r="1407" spans="1:6">
      <c r="A1407" s="33"/>
      <c r="F1407" s="3"/>
    </row>
    <row r="1408" spans="1:6">
      <c r="A1408" s="33"/>
      <c r="F1408" s="3"/>
    </row>
    <row r="1409" spans="1:6">
      <c r="A1409" s="33"/>
      <c r="F1409" s="3"/>
    </row>
    <row r="1410" spans="1:6">
      <c r="A1410" s="33"/>
      <c r="F1410" s="3"/>
    </row>
    <row r="1411" spans="1:6">
      <c r="A1411" s="33"/>
      <c r="F1411" s="3"/>
    </row>
    <row r="1412" spans="1:6">
      <c r="A1412" s="33"/>
      <c r="F1412" s="3"/>
    </row>
    <row r="1413" spans="1:6">
      <c r="A1413" s="33"/>
      <c r="F1413" s="3"/>
    </row>
    <row r="1414" spans="1:6">
      <c r="A1414" s="33"/>
      <c r="F1414" s="3"/>
    </row>
    <row r="1415" spans="1:6">
      <c r="A1415" s="33"/>
      <c r="F1415" s="3"/>
    </row>
    <row r="1416" spans="1:6">
      <c r="A1416" s="33"/>
      <c r="F1416" s="3"/>
    </row>
    <row r="1417" spans="1:6">
      <c r="A1417" s="33"/>
      <c r="F1417" s="3"/>
    </row>
    <row r="1418" spans="1:6">
      <c r="A1418" s="33"/>
      <c r="F1418" s="3"/>
    </row>
    <row r="1419" spans="1:6">
      <c r="A1419" s="33"/>
      <c r="F1419" s="3"/>
    </row>
    <row r="1420" spans="1:6">
      <c r="A1420" s="33"/>
      <c r="F1420" s="3"/>
    </row>
    <row r="1421" spans="1:6">
      <c r="A1421" s="33"/>
      <c r="F1421" s="3"/>
    </row>
    <row r="1422" spans="1:6">
      <c r="A1422" s="33"/>
      <c r="F1422" s="3"/>
    </row>
    <row r="1423" spans="1:6">
      <c r="A1423" s="33"/>
      <c r="F1423" s="3"/>
    </row>
    <row r="1424" spans="1:6">
      <c r="A1424" s="33"/>
      <c r="F1424" s="3"/>
    </row>
    <row r="1425" spans="1:6">
      <c r="A1425" s="33"/>
      <c r="F1425" s="3"/>
    </row>
    <row r="1426" spans="1:6">
      <c r="A1426" s="33"/>
      <c r="F1426" s="3"/>
    </row>
    <row r="1427" spans="1:6">
      <c r="A1427" s="33"/>
      <c r="F1427" s="3"/>
    </row>
    <row r="1428" spans="1:6">
      <c r="A1428" s="33"/>
      <c r="F1428" s="3"/>
    </row>
    <row r="1429" spans="1:6">
      <c r="A1429" s="33"/>
      <c r="F1429" s="3"/>
    </row>
    <row r="1430" spans="1:6">
      <c r="A1430" s="33"/>
      <c r="F1430" s="3"/>
    </row>
    <row r="1431" spans="1:6">
      <c r="A1431" s="33"/>
      <c r="F1431" s="3"/>
    </row>
    <row r="1432" spans="1:6">
      <c r="A1432" s="33"/>
      <c r="F1432" s="3"/>
    </row>
    <row r="1433" spans="1:6">
      <c r="A1433" s="33"/>
      <c r="F1433" s="3"/>
    </row>
    <row r="1434" spans="1:6">
      <c r="A1434" s="33"/>
      <c r="F1434" s="3"/>
    </row>
    <row r="1435" spans="1:6">
      <c r="A1435" s="33"/>
      <c r="F1435" s="3"/>
    </row>
    <row r="1436" spans="1:6">
      <c r="A1436" s="33"/>
      <c r="F1436" s="3"/>
    </row>
    <row r="1437" spans="1:6">
      <c r="A1437" s="33"/>
      <c r="F1437" s="3"/>
    </row>
    <row r="1438" spans="1:6">
      <c r="A1438" s="33"/>
      <c r="F1438" s="3"/>
    </row>
    <row r="1439" spans="1:6">
      <c r="A1439" s="33"/>
      <c r="F1439" s="3"/>
    </row>
    <row r="1440" spans="1:6">
      <c r="A1440" s="33"/>
      <c r="F1440" s="3"/>
    </row>
    <row r="1441" spans="1:6">
      <c r="A1441" s="33"/>
      <c r="F1441" s="3"/>
    </row>
    <row r="1442" spans="1:6">
      <c r="A1442" s="33"/>
      <c r="F1442" s="3"/>
    </row>
    <row r="1443" spans="1:6">
      <c r="A1443" s="33"/>
      <c r="F1443" s="3"/>
    </row>
    <row r="1444" spans="1:6">
      <c r="A1444" s="33"/>
      <c r="F1444" s="3"/>
    </row>
    <row r="1445" spans="1:6">
      <c r="A1445" s="33"/>
      <c r="F1445" s="3"/>
    </row>
    <row r="1446" spans="1:6">
      <c r="A1446" s="33"/>
      <c r="F1446" s="3"/>
    </row>
    <row r="1447" spans="1:6">
      <c r="A1447" s="33"/>
      <c r="F1447" s="3"/>
    </row>
    <row r="1448" spans="1:6">
      <c r="A1448" s="33"/>
      <c r="F1448" s="3"/>
    </row>
    <row r="1449" spans="1:6">
      <c r="A1449" s="33"/>
      <c r="F1449" s="3"/>
    </row>
    <row r="1450" spans="1:6">
      <c r="A1450" s="33"/>
      <c r="F1450" s="3"/>
    </row>
    <row r="1451" spans="1:6">
      <c r="A1451" s="33"/>
      <c r="F1451" s="3"/>
    </row>
    <row r="1452" spans="1:6">
      <c r="A1452" s="33"/>
      <c r="F1452" s="3"/>
    </row>
    <row r="1453" spans="1:6">
      <c r="A1453" s="33"/>
      <c r="F1453" s="3"/>
    </row>
    <row r="1454" spans="1:6">
      <c r="A1454" s="33"/>
      <c r="F1454" s="3"/>
    </row>
    <row r="1455" spans="1:6">
      <c r="A1455" s="33"/>
      <c r="F1455" s="3"/>
    </row>
    <row r="1456" spans="1:6">
      <c r="A1456" s="33"/>
      <c r="F1456" s="3"/>
    </row>
    <row r="1457" spans="1:6">
      <c r="A1457" s="33"/>
      <c r="F1457" s="3"/>
    </row>
    <row r="1458" spans="1:6">
      <c r="A1458" s="33"/>
      <c r="F1458" s="3"/>
    </row>
    <row r="1459" spans="1:6">
      <c r="A1459" s="33"/>
      <c r="F1459" s="3"/>
    </row>
    <row r="1460" spans="1:6">
      <c r="A1460" s="33"/>
      <c r="F1460" s="3"/>
    </row>
    <row r="1461" spans="1:6">
      <c r="A1461" s="33"/>
      <c r="F1461" s="3"/>
    </row>
    <row r="1462" spans="1:6">
      <c r="A1462" s="33"/>
      <c r="F1462" s="3"/>
    </row>
    <row r="1463" spans="1:6">
      <c r="A1463" s="33"/>
      <c r="F1463" s="3"/>
    </row>
    <row r="1464" spans="1:6">
      <c r="A1464" s="33"/>
      <c r="F1464" s="3"/>
    </row>
    <row r="1465" spans="1:6">
      <c r="A1465" s="33"/>
      <c r="F1465" s="3"/>
    </row>
    <row r="1466" spans="1:6">
      <c r="A1466" s="33"/>
      <c r="F1466" s="3"/>
    </row>
    <row r="1467" spans="1:6">
      <c r="A1467" s="33"/>
      <c r="F1467" s="3"/>
    </row>
    <row r="1468" spans="1:6">
      <c r="A1468" s="33"/>
      <c r="F1468" s="3"/>
    </row>
    <row r="1469" spans="1:6">
      <c r="A1469" s="33"/>
      <c r="F1469" s="3"/>
    </row>
    <row r="1470" spans="1:6">
      <c r="A1470" s="33"/>
      <c r="F1470" s="3"/>
    </row>
    <row r="1471" spans="1:6">
      <c r="A1471" s="33"/>
      <c r="F1471" s="3"/>
    </row>
    <row r="1472" spans="1:6">
      <c r="A1472" s="33"/>
      <c r="F1472" s="3"/>
    </row>
    <row r="1473" spans="1:6">
      <c r="A1473" s="33"/>
      <c r="F1473" s="3"/>
    </row>
    <row r="1474" spans="1:6">
      <c r="A1474" s="33"/>
      <c r="F1474" s="3"/>
    </row>
    <row r="1475" spans="1:6">
      <c r="A1475" s="33"/>
      <c r="F1475" s="3"/>
    </row>
    <row r="1476" spans="1:6">
      <c r="A1476" s="33"/>
      <c r="F1476" s="3"/>
    </row>
    <row r="1477" spans="1:6">
      <c r="A1477" s="33"/>
      <c r="F1477" s="3"/>
    </row>
    <row r="1478" spans="1:6">
      <c r="A1478" s="33"/>
      <c r="F1478" s="3"/>
    </row>
    <row r="1479" spans="1:6">
      <c r="A1479" s="33"/>
      <c r="F1479" s="3"/>
    </row>
    <row r="1480" spans="1:6">
      <c r="A1480" s="33"/>
      <c r="F1480" s="3"/>
    </row>
    <row r="1481" spans="1:6">
      <c r="A1481" s="33"/>
      <c r="F1481" s="3"/>
    </row>
    <row r="1482" spans="1:6">
      <c r="A1482" s="33"/>
      <c r="F1482" s="3"/>
    </row>
    <row r="1483" spans="1:6">
      <c r="A1483" s="33"/>
      <c r="F1483" s="3"/>
    </row>
    <row r="1484" spans="1:6">
      <c r="A1484" s="33"/>
      <c r="F1484" s="3"/>
    </row>
    <row r="1485" spans="1:6">
      <c r="A1485" s="33"/>
      <c r="F1485" s="3"/>
    </row>
    <row r="1486" spans="1:6">
      <c r="A1486" s="33"/>
      <c r="F1486" s="3"/>
    </row>
    <row r="1487" spans="1:6">
      <c r="A1487" s="33"/>
      <c r="F1487" s="3"/>
    </row>
    <row r="1488" spans="1:6">
      <c r="A1488" s="33"/>
      <c r="F1488" s="3"/>
    </row>
    <row r="1489" spans="1:6">
      <c r="A1489" s="33"/>
      <c r="F1489" s="3"/>
    </row>
    <row r="1490" spans="1:6">
      <c r="A1490" s="33"/>
      <c r="F1490" s="3"/>
    </row>
    <row r="1491" spans="1:6">
      <c r="A1491" s="33"/>
      <c r="F1491" s="3"/>
    </row>
    <row r="1492" spans="1:6">
      <c r="A1492" s="33"/>
      <c r="F1492" s="3"/>
    </row>
    <row r="1493" spans="1:6">
      <c r="A1493" s="33"/>
      <c r="F1493" s="3"/>
    </row>
    <row r="1494" spans="1:6">
      <c r="A1494" s="33"/>
      <c r="F1494" s="3"/>
    </row>
    <row r="1495" spans="1:6">
      <c r="A1495" s="33"/>
      <c r="F1495" s="3"/>
    </row>
    <row r="1496" spans="1:6">
      <c r="A1496" s="33"/>
      <c r="F1496" s="3"/>
    </row>
    <row r="1497" spans="1:6">
      <c r="A1497" s="33"/>
      <c r="F1497" s="3"/>
    </row>
    <row r="1498" spans="1:6">
      <c r="A1498" s="33"/>
      <c r="F1498" s="3"/>
    </row>
    <row r="1499" spans="1:6">
      <c r="A1499" s="33"/>
      <c r="F1499" s="3"/>
    </row>
    <row r="1500" spans="1:6">
      <c r="A1500" s="33"/>
      <c r="F1500" s="3"/>
    </row>
    <row r="1501" spans="1:6">
      <c r="A1501" s="33"/>
      <c r="F1501" s="3"/>
    </row>
    <row r="1502" spans="1:6">
      <c r="A1502" s="33"/>
      <c r="F1502" s="3"/>
    </row>
    <row r="1503" spans="1:6">
      <c r="A1503" s="33"/>
      <c r="F1503" s="3"/>
    </row>
    <row r="1504" spans="1:6">
      <c r="A1504" s="33"/>
      <c r="F1504" s="3"/>
    </row>
    <row r="1505" spans="1:6">
      <c r="A1505" s="33"/>
      <c r="F1505" s="3"/>
    </row>
    <row r="1506" spans="1:6">
      <c r="A1506" s="33"/>
      <c r="F1506" s="3"/>
    </row>
    <row r="1507" spans="1:6">
      <c r="A1507" s="33"/>
      <c r="F1507" s="3"/>
    </row>
    <row r="1508" spans="1:6">
      <c r="A1508" s="33"/>
      <c r="F1508" s="3"/>
    </row>
    <row r="1509" spans="1:6">
      <c r="A1509" s="33"/>
      <c r="F1509" s="3"/>
    </row>
    <row r="1510" spans="1:6">
      <c r="A1510" s="33"/>
      <c r="F1510" s="3"/>
    </row>
    <row r="1511" spans="1:6">
      <c r="A1511" s="33"/>
      <c r="F1511" s="3"/>
    </row>
    <row r="1512" spans="1:6">
      <c r="A1512" s="33"/>
      <c r="F1512" s="3"/>
    </row>
    <row r="1513" spans="1:6">
      <c r="A1513" s="33"/>
      <c r="F1513" s="3"/>
    </row>
    <row r="1514" spans="1:6">
      <c r="A1514" s="33"/>
      <c r="F1514" s="3"/>
    </row>
    <row r="1515" spans="1:6">
      <c r="A1515" s="33"/>
      <c r="F1515" s="3"/>
    </row>
    <row r="1516" spans="1:6">
      <c r="A1516" s="33"/>
      <c r="F1516" s="3"/>
    </row>
    <row r="1517" spans="1:6">
      <c r="A1517" s="33"/>
      <c r="F1517" s="3"/>
    </row>
    <row r="1518" spans="1:6">
      <c r="A1518" s="33"/>
      <c r="F1518" s="3"/>
    </row>
    <row r="1519" spans="1:6">
      <c r="A1519" s="33"/>
      <c r="F1519" s="3"/>
    </row>
    <row r="1520" spans="1:6">
      <c r="A1520" s="33"/>
      <c r="F1520" s="3"/>
    </row>
    <row r="1521" spans="1:6">
      <c r="A1521" s="33"/>
      <c r="F1521" s="3"/>
    </row>
    <row r="1522" spans="1:6">
      <c r="A1522" s="33"/>
      <c r="F1522" s="3"/>
    </row>
    <row r="1523" spans="1:6">
      <c r="A1523" s="33"/>
      <c r="F1523" s="3"/>
    </row>
    <row r="1524" spans="1:6">
      <c r="A1524" s="33"/>
      <c r="F1524" s="3"/>
    </row>
    <row r="1525" spans="1:6">
      <c r="A1525" s="33"/>
      <c r="F1525" s="3"/>
    </row>
    <row r="1526" spans="1:6">
      <c r="A1526" s="33"/>
      <c r="F1526" s="3"/>
    </row>
    <row r="1527" spans="1:6">
      <c r="A1527" s="33"/>
      <c r="F1527" s="3"/>
    </row>
    <row r="1528" spans="1:6">
      <c r="A1528" s="33"/>
      <c r="F1528" s="3"/>
    </row>
    <row r="1529" spans="1:6">
      <c r="A1529" s="33"/>
      <c r="F1529" s="3"/>
    </row>
    <row r="1530" spans="1:6">
      <c r="A1530" s="33"/>
      <c r="F1530" s="3"/>
    </row>
    <row r="1531" spans="1:6">
      <c r="A1531" s="33"/>
      <c r="F1531" s="3"/>
    </row>
    <row r="1532" spans="1:6">
      <c r="A1532" s="33"/>
      <c r="F1532" s="3"/>
    </row>
    <row r="1533" spans="1:6">
      <c r="A1533" s="33"/>
      <c r="F1533" s="3"/>
    </row>
    <row r="1534" spans="1:6">
      <c r="A1534" s="33"/>
      <c r="F1534" s="3"/>
    </row>
    <row r="1535" spans="1:6">
      <c r="A1535" s="33"/>
      <c r="F1535" s="3"/>
    </row>
    <row r="1536" spans="1:6">
      <c r="A1536" s="33"/>
      <c r="F1536" s="3"/>
    </row>
    <row r="1537" spans="1:6">
      <c r="A1537" s="33"/>
      <c r="F1537" s="3"/>
    </row>
    <row r="1538" spans="1:6">
      <c r="A1538" s="33"/>
      <c r="F1538" s="3"/>
    </row>
    <row r="1539" spans="1:6">
      <c r="A1539" s="33"/>
      <c r="F1539" s="3"/>
    </row>
    <row r="1540" spans="1:6">
      <c r="A1540" s="33"/>
      <c r="F1540" s="3"/>
    </row>
    <row r="1541" spans="1:6">
      <c r="A1541" s="33"/>
      <c r="F1541" s="3"/>
    </row>
    <row r="1542" spans="1:6">
      <c r="A1542" s="33"/>
      <c r="F1542" s="3"/>
    </row>
    <row r="1543" spans="1:6">
      <c r="A1543" s="33"/>
      <c r="F1543" s="3"/>
    </row>
    <row r="1544" spans="1:6">
      <c r="A1544" s="33"/>
      <c r="F1544" s="3"/>
    </row>
    <row r="1545" spans="1:6">
      <c r="A1545" s="33"/>
      <c r="F1545" s="3"/>
    </row>
    <row r="1546" spans="1:6">
      <c r="A1546" s="33"/>
      <c r="F1546" s="3"/>
    </row>
    <row r="1547" spans="1:6">
      <c r="A1547" s="33"/>
      <c r="F1547" s="3"/>
    </row>
    <row r="1548" spans="1:6">
      <c r="A1548" s="33"/>
      <c r="F1548" s="3"/>
    </row>
    <row r="1549" spans="1:6">
      <c r="A1549" s="33"/>
      <c r="F1549" s="3"/>
    </row>
    <row r="1550" spans="1:6">
      <c r="A1550" s="33"/>
      <c r="F1550" s="3"/>
    </row>
    <row r="1551" spans="1:6">
      <c r="A1551" s="33"/>
      <c r="F1551" s="3"/>
    </row>
    <row r="1552" spans="1:6">
      <c r="A1552" s="33"/>
      <c r="F1552" s="3"/>
    </row>
    <row r="1553" spans="1:6">
      <c r="A1553" s="33"/>
      <c r="F1553" s="3"/>
    </row>
    <row r="1554" spans="1:6">
      <c r="A1554" s="33"/>
      <c r="F1554" s="3"/>
    </row>
    <row r="1555" spans="1:6">
      <c r="A1555" s="33"/>
      <c r="F1555" s="3"/>
    </row>
    <row r="1556" spans="1:6">
      <c r="A1556" s="33"/>
      <c r="F1556" s="3"/>
    </row>
    <row r="1557" spans="1:6">
      <c r="A1557" s="33"/>
      <c r="F1557" s="3"/>
    </row>
    <row r="1558" spans="1:6">
      <c r="A1558" s="33"/>
      <c r="F1558" s="3"/>
    </row>
    <row r="1559" spans="1:6">
      <c r="A1559" s="33"/>
      <c r="F1559" s="3"/>
    </row>
    <row r="1560" spans="1:6">
      <c r="A1560" s="33"/>
      <c r="F1560" s="3"/>
    </row>
    <row r="1561" spans="1:6">
      <c r="A1561" s="33"/>
      <c r="F1561" s="3"/>
    </row>
    <row r="1562" spans="1:6">
      <c r="A1562" s="33"/>
      <c r="F1562" s="3"/>
    </row>
    <row r="1563" spans="1:6">
      <c r="A1563" s="33"/>
      <c r="F1563" s="3"/>
    </row>
    <row r="1564" spans="1:6">
      <c r="A1564" s="33"/>
      <c r="F1564" s="3"/>
    </row>
    <row r="1565" spans="1:6">
      <c r="A1565" s="33"/>
      <c r="F1565" s="3"/>
    </row>
    <row r="1566" spans="1:6">
      <c r="A1566" s="33"/>
      <c r="F1566" s="3"/>
    </row>
    <row r="1567" spans="1:6">
      <c r="A1567" s="33"/>
      <c r="F1567" s="3"/>
    </row>
    <row r="1568" spans="1:6">
      <c r="A1568" s="33"/>
      <c r="F1568" s="3"/>
    </row>
    <row r="1569" spans="1:6">
      <c r="A1569" s="33"/>
      <c r="F1569" s="3"/>
    </row>
    <row r="1570" spans="1:6">
      <c r="A1570" s="33"/>
      <c r="F1570" s="3"/>
    </row>
    <row r="1571" spans="1:6">
      <c r="A1571" s="33"/>
      <c r="F1571" s="3"/>
    </row>
    <row r="1572" spans="1:6">
      <c r="A1572" s="33"/>
      <c r="F1572" s="3"/>
    </row>
    <row r="1573" spans="1:6">
      <c r="A1573" s="33"/>
      <c r="F1573" s="3"/>
    </row>
    <row r="1574" spans="1:6">
      <c r="A1574" s="33"/>
      <c r="F1574" s="3"/>
    </row>
    <row r="1575" spans="1:6">
      <c r="A1575" s="33"/>
      <c r="F1575" s="3"/>
    </row>
    <row r="1576" spans="1:6">
      <c r="A1576" s="33"/>
      <c r="F1576" s="3"/>
    </row>
    <row r="1577" spans="1:6">
      <c r="A1577" s="33"/>
      <c r="F1577" s="3"/>
    </row>
    <row r="1578" spans="1:6">
      <c r="A1578" s="33"/>
      <c r="F1578" s="3"/>
    </row>
    <row r="1579" spans="1:6">
      <c r="A1579" s="33"/>
      <c r="F1579" s="3"/>
    </row>
    <row r="1580" spans="1:6">
      <c r="A1580" s="33"/>
      <c r="F1580" s="3"/>
    </row>
    <row r="1581" spans="1:6">
      <c r="A1581" s="33"/>
      <c r="F1581" s="3"/>
    </row>
    <row r="1582" spans="1:6">
      <c r="A1582" s="33"/>
      <c r="F1582" s="3"/>
    </row>
    <row r="1583" spans="1:6">
      <c r="A1583" s="33"/>
      <c r="F1583" s="3"/>
    </row>
    <row r="1584" spans="1:6">
      <c r="A1584" s="33"/>
      <c r="F1584" s="3"/>
    </row>
    <row r="1585" spans="1:6">
      <c r="A1585" s="33"/>
      <c r="F1585" s="3"/>
    </row>
    <row r="1586" spans="1:6">
      <c r="A1586" s="33"/>
      <c r="F1586" s="3"/>
    </row>
    <row r="1587" spans="1:6">
      <c r="A1587" s="33"/>
      <c r="F1587" s="3"/>
    </row>
    <row r="1588" spans="1:6">
      <c r="A1588" s="33"/>
      <c r="F1588" s="3"/>
    </row>
    <row r="1589" spans="1:6">
      <c r="A1589" s="33"/>
      <c r="F1589" s="3"/>
    </row>
    <row r="1590" spans="1:6">
      <c r="A1590" s="33"/>
      <c r="F1590" s="3"/>
    </row>
    <row r="1591" spans="1:6">
      <c r="A1591" s="33"/>
      <c r="F1591" s="3"/>
    </row>
    <row r="1592" spans="1:6">
      <c r="A1592" s="33"/>
      <c r="F1592" s="3"/>
    </row>
    <row r="1593" spans="1:6">
      <c r="A1593" s="33"/>
      <c r="F1593" s="3"/>
    </row>
    <row r="1594" spans="1:6">
      <c r="A1594" s="33"/>
      <c r="F1594" s="3"/>
    </row>
    <row r="1595" spans="1:6">
      <c r="A1595" s="33"/>
      <c r="F1595" s="3"/>
    </row>
    <row r="1596" spans="1:6">
      <c r="A1596" s="33"/>
      <c r="F1596" s="3"/>
    </row>
    <row r="1597" spans="1:6">
      <c r="A1597" s="33"/>
      <c r="F1597" s="3"/>
    </row>
    <row r="1598" spans="1:6">
      <c r="A1598" s="33"/>
      <c r="F1598" s="3"/>
    </row>
    <row r="1599" spans="1:6">
      <c r="A1599" s="33"/>
      <c r="F1599" s="3"/>
    </row>
    <row r="1600" spans="1:6">
      <c r="A1600" s="33"/>
      <c r="F1600" s="3"/>
    </row>
    <row r="1601" spans="1:6">
      <c r="A1601" s="33"/>
      <c r="F1601" s="3"/>
    </row>
    <row r="1602" spans="1:6">
      <c r="A1602" s="33"/>
      <c r="F1602" s="3"/>
    </row>
    <row r="1603" spans="1:6">
      <c r="A1603" s="33"/>
      <c r="F1603" s="3"/>
    </row>
    <row r="1604" spans="1:6">
      <c r="A1604" s="33"/>
      <c r="F1604" s="3"/>
    </row>
    <row r="1605" spans="1:6">
      <c r="A1605" s="33"/>
      <c r="F1605" s="3"/>
    </row>
    <row r="1606" spans="1:6">
      <c r="A1606" s="33"/>
      <c r="F1606" s="3"/>
    </row>
    <row r="1607" spans="1:6">
      <c r="A1607" s="33"/>
      <c r="F1607" s="3"/>
    </row>
    <row r="1608" spans="1:6">
      <c r="A1608" s="33"/>
      <c r="F1608" s="3"/>
    </row>
    <row r="1609" spans="1:6">
      <c r="A1609" s="33"/>
      <c r="F1609" s="3"/>
    </row>
    <row r="1610" spans="1:6">
      <c r="A1610" s="33"/>
      <c r="F1610" s="3"/>
    </row>
    <row r="1611" spans="1:6">
      <c r="A1611" s="33"/>
      <c r="F1611" s="3"/>
    </row>
    <row r="1612" spans="1:6">
      <c r="A1612" s="33"/>
      <c r="F1612" s="3"/>
    </row>
    <row r="1613" spans="1:6">
      <c r="A1613" s="33"/>
      <c r="F1613" s="3"/>
    </row>
    <row r="1614" spans="1:6">
      <c r="A1614" s="33"/>
      <c r="F1614" s="3"/>
    </row>
    <row r="1615" spans="1:6">
      <c r="A1615" s="33"/>
      <c r="F1615" s="3"/>
    </row>
    <row r="1616" spans="1:6">
      <c r="A1616" s="33"/>
      <c r="F1616" s="3"/>
    </row>
    <row r="1617" spans="1:6">
      <c r="A1617" s="33"/>
      <c r="F1617" s="3"/>
    </row>
    <row r="1618" spans="1:6">
      <c r="A1618" s="33"/>
      <c r="F1618" s="3"/>
    </row>
    <row r="1619" spans="1:6">
      <c r="A1619" s="33"/>
      <c r="F1619" s="3"/>
    </row>
    <row r="1620" spans="1:6">
      <c r="A1620" s="33"/>
      <c r="F1620" s="3"/>
    </row>
    <row r="1621" spans="1:6">
      <c r="A1621" s="33"/>
      <c r="F1621" s="3"/>
    </row>
    <row r="1622" spans="1:6">
      <c r="A1622" s="33"/>
      <c r="F1622" s="3"/>
    </row>
    <row r="1623" spans="1:6">
      <c r="A1623" s="33"/>
      <c r="F1623" s="3"/>
    </row>
    <row r="1624" spans="1:6">
      <c r="A1624" s="33"/>
      <c r="F1624" s="3"/>
    </row>
    <row r="1625" spans="1:6">
      <c r="A1625" s="33"/>
      <c r="F1625" s="3"/>
    </row>
    <row r="1626" spans="1:6">
      <c r="A1626" s="33"/>
      <c r="F1626" s="3"/>
    </row>
    <row r="1627" spans="1:6">
      <c r="A1627" s="33"/>
      <c r="F1627" s="3"/>
    </row>
    <row r="1628" spans="1:6">
      <c r="A1628" s="33"/>
      <c r="F1628" s="3"/>
    </row>
    <row r="1629" spans="1:6">
      <c r="A1629" s="33"/>
      <c r="F1629" s="3"/>
    </row>
    <row r="1630" spans="1:6">
      <c r="A1630" s="33"/>
      <c r="F1630" s="3"/>
    </row>
    <row r="1631" spans="1:6">
      <c r="A1631" s="33"/>
      <c r="F1631" s="3"/>
    </row>
    <row r="1632" spans="1:6">
      <c r="A1632" s="33"/>
      <c r="F1632" s="3"/>
    </row>
    <row r="1633" spans="1:6">
      <c r="A1633" s="33"/>
      <c r="F1633" s="3"/>
    </row>
    <row r="1634" spans="1:6">
      <c r="A1634" s="33"/>
      <c r="F1634" s="3"/>
    </row>
    <row r="1635" spans="1:6">
      <c r="A1635" s="33"/>
      <c r="F1635" s="3"/>
    </row>
    <row r="1636" spans="1:6">
      <c r="A1636" s="33"/>
      <c r="F1636" s="3"/>
    </row>
    <row r="1637" spans="1:6">
      <c r="A1637" s="33"/>
      <c r="F1637" s="3"/>
    </row>
    <row r="1638" spans="1:6">
      <c r="A1638" s="33"/>
      <c r="F1638" s="3"/>
    </row>
    <row r="1639" spans="1:6">
      <c r="A1639" s="33"/>
      <c r="F1639" s="3"/>
    </row>
    <row r="1640" spans="1:6">
      <c r="A1640" s="33"/>
      <c r="F1640" s="3"/>
    </row>
    <row r="1641" spans="1:6">
      <c r="A1641" s="33"/>
      <c r="F1641" s="3"/>
    </row>
    <row r="1642" spans="1:6">
      <c r="A1642" s="33"/>
      <c r="F1642" s="3"/>
    </row>
    <row r="1643" spans="1:6">
      <c r="A1643" s="33"/>
      <c r="F1643" s="3"/>
    </row>
    <row r="1644" spans="1:6">
      <c r="A1644" s="33"/>
      <c r="F1644" s="3"/>
    </row>
    <row r="1645" spans="1:6">
      <c r="A1645" s="33"/>
      <c r="F1645" s="3"/>
    </row>
    <row r="1646" spans="1:6">
      <c r="A1646" s="33"/>
      <c r="F1646" s="3"/>
    </row>
    <row r="1647" spans="1:6">
      <c r="A1647" s="33"/>
      <c r="F1647" s="3"/>
    </row>
    <row r="1648" spans="1:6">
      <c r="A1648" s="33"/>
      <c r="F1648" s="3"/>
    </row>
    <row r="1649" spans="1:6">
      <c r="A1649" s="33"/>
      <c r="F1649" s="3"/>
    </row>
    <row r="1650" spans="1:6">
      <c r="A1650" s="33"/>
      <c r="F1650" s="3"/>
    </row>
    <row r="1651" spans="1:6">
      <c r="A1651" s="33"/>
      <c r="F1651" s="3"/>
    </row>
    <row r="1652" spans="1:6">
      <c r="A1652" s="33"/>
      <c r="F1652" s="3"/>
    </row>
    <row r="1653" spans="1:6">
      <c r="A1653" s="33"/>
      <c r="F1653" s="3"/>
    </row>
    <row r="1654" spans="1:6">
      <c r="A1654" s="33"/>
      <c r="F1654" s="3"/>
    </row>
    <row r="1655" spans="1:6">
      <c r="A1655" s="33"/>
      <c r="F1655" s="3"/>
    </row>
    <row r="1656" spans="1:6">
      <c r="A1656" s="33"/>
      <c r="F1656" s="3"/>
    </row>
    <row r="1657" spans="1:6">
      <c r="A1657" s="33"/>
      <c r="F1657" s="3"/>
    </row>
    <row r="1658" spans="1:6">
      <c r="A1658" s="33"/>
      <c r="F1658" s="3"/>
    </row>
    <row r="1659" spans="1:6">
      <c r="A1659" s="33"/>
      <c r="F1659" s="3"/>
    </row>
    <row r="1660" spans="1:6">
      <c r="A1660" s="33"/>
      <c r="F1660" s="3"/>
    </row>
    <row r="1661" spans="1:6">
      <c r="A1661" s="33"/>
      <c r="F1661" s="3"/>
    </row>
    <row r="1662" spans="1:6">
      <c r="A1662" s="33"/>
      <c r="F1662" s="3"/>
    </row>
    <row r="1663" spans="1:6">
      <c r="A1663" s="33"/>
      <c r="F1663" s="3"/>
    </row>
    <row r="1664" spans="1:6">
      <c r="A1664" s="33"/>
      <c r="F1664" s="3"/>
    </row>
    <row r="1665" spans="1:6">
      <c r="A1665" s="33"/>
      <c r="F1665" s="3"/>
    </row>
    <row r="1666" spans="1:6">
      <c r="A1666" s="33"/>
      <c r="F1666" s="3"/>
    </row>
    <row r="1667" spans="1:6">
      <c r="A1667" s="33"/>
      <c r="F1667" s="3"/>
    </row>
    <row r="1668" spans="1:6">
      <c r="A1668" s="33"/>
      <c r="F1668" s="3"/>
    </row>
    <row r="1669" spans="1:6">
      <c r="A1669" s="33"/>
      <c r="F1669" s="3"/>
    </row>
    <row r="1670" spans="1:6">
      <c r="A1670" s="33"/>
      <c r="F1670" s="3"/>
    </row>
    <row r="1671" spans="1:6">
      <c r="A1671" s="33"/>
      <c r="F1671" s="3"/>
    </row>
    <row r="1672" spans="1:6">
      <c r="A1672" s="33"/>
      <c r="F1672" s="3"/>
    </row>
    <row r="1673" spans="1:6">
      <c r="A1673" s="33"/>
      <c r="F1673" s="3"/>
    </row>
    <row r="1674" spans="1:6">
      <c r="A1674" s="33"/>
      <c r="F1674" s="3"/>
    </row>
    <row r="1675" spans="1:6">
      <c r="A1675" s="33"/>
      <c r="F1675" s="3"/>
    </row>
    <row r="1676" spans="1:6">
      <c r="A1676" s="33"/>
      <c r="F1676" s="3"/>
    </row>
    <row r="1677" spans="1:6">
      <c r="A1677" s="33"/>
      <c r="F1677" s="3"/>
    </row>
    <row r="1678" spans="1:6">
      <c r="A1678" s="33"/>
      <c r="F1678" s="3"/>
    </row>
    <row r="1679" spans="1:6">
      <c r="A1679" s="33"/>
      <c r="F1679" s="3"/>
    </row>
    <row r="1680" spans="1:6">
      <c r="A1680" s="33"/>
      <c r="F1680" s="3"/>
    </row>
    <row r="1681" spans="1:6">
      <c r="A1681" s="33"/>
      <c r="F1681" s="3"/>
    </row>
    <row r="1682" spans="1:6">
      <c r="A1682" s="33"/>
      <c r="F1682" s="3"/>
    </row>
    <row r="1683" spans="1:6">
      <c r="A1683" s="33"/>
      <c r="F1683" s="3"/>
    </row>
    <row r="1684" spans="1:6">
      <c r="A1684" s="33"/>
      <c r="F1684" s="3"/>
    </row>
    <row r="1685" spans="1:6">
      <c r="A1685" s="33"/>
      <c r="F1685" s="3"/>
    </row>
    <row r="1686" spans="1:6">
      <c r="A1686" s="33"/>
      <c r="F1686" s="3"/>
    </row>
    <row r="1687" spans="1:6">
      <c r="A1687" s="33"/>
      <c r="F1687" s="3"/>
    </row>
    <row r="1688" spans="1:6">
      <c r="A1688" s="33"/>
      <c r="F1688" s="3"/>
    </row>
    <row r="1689" spans="1:6">
      <c r="A1689" s="33"/>
      <c r="F1689" s="3"/>
    </row>
    <row r="1690" spans="1:6">
      <c r="A1690" s="33"/>
      <c r="F1690" s="3"/>
    </row>
    <row r="1691" spans="1:6">
      <c r="A1691" s="33"/>
      <c r="F1691" s="3"/>
    </row>
    <row r="1692" spans="1:6">
      <c r="A1692" s="33"/>
      <c r="F1692" s="3"/>
    </row>
    <row r="1693" spans="1:6">
      <c r="A1693" s="33"/>
      <c r="F1693" s="3"/>
    </row>
    <row r="1694" spans="1:6">
      <c r="A1694" s="33"/>
      <c r="F1694" s="3"/>
    </row>
    <row r="1695" spans="1:6">
      <c r="A1695" s="33"/>
      <c r="F1695" s="3"/>
    </row>
    <row r="1696" spans="1:6">
      <c r="A1696" s="33"/>
      <c r="F1696" s="3"/>
    </row>
    <row r="1697" spans="1:6">
      <c r="A1697" s="33"/>
      <c r="F1697" s="3"/>
    </row>
    <row r="1698" spans="1:6">
      <c r="A1698" s="33"/>
      <c r="F1698" s="3"/>
    </row>
    <row r="1699" spans="1:6">
      <c r="A1699" s="33"/>
      <c r="F1699" s="3"/>
    </row>
    <row r="1700" spans="1:6">
      <c r="A1700" s="33"/>
      <c r="F1700" s="3"/>
    </row>
    <row r="1701" spans="1:6">
      <c r="A1701" s="33"/>
      <c r="F1701" s="3"/>
    </row>
    <row r="1702" spans="1:6">
      <c r="A1702" s="33"/>
      <c r="F1702" s="3"/>
    </row>
    <row r="1703" spans="1:6">
      <c r="A1703" s="33"/>
      <c r="F1703" s="3"/>
    </row>
    <row r="1704" spans="1:6">
      <c r="A1704" s="33"/>
      <c r="F1704" s="3"/>
    </row>
    <row r="1705" spans="1:6">
      <c r="A1705" s="33"/>
      <c r="F1705" s="3"/>
    </row>
    <row r="1706" spans="1:6">
      <c r="A1706" s="33"/>
      <c r="F1706" s="3"/>
    </row>
    <row r="1707" spans="1:6">
      <c r="A1707" s="33"/>
      <c r="F1707" s="3"/>
    </row>
    <row r="1708" spans="1:6">
      <c r="A1708" s="33"/>
      <c r="F1708" s="3"/>
    </row>
    <row r="1709" spans="1:6">
      <c r="A1709" s="33"/>
      <c r="F1709" s="3"/>
    </row>
    <row r="1710" spans="1:6">
      <c r="A1710" s="33"/>
      <c r="F1710" s="3"/>
    </row>
    <row r="1711" spans="1:6">
      <c r="A1711" s="33"/>
      <c r="F1711" s="3"/>
    </row>
    <row r="1712" spans="1:6">
      <c r="A1712" s="33"/>
      <c r="F1712" s="3"/>
    </row>
    <row r="1713" spans="1:6">
      <c r="A1713" s="33"/>
      <c r="F1713" s="3"/>
    </row>
    <row r="1714" spans="1:6">
      <c r="A1714" s="33"/>
      <c r="F1714" s="3"/>
    </row>
    <row r="1715" spans="1:6">
      <c r="A1715" s="33"/>
      <c r="F1715" s="3"/>
    </row>
    <row r="1716" spans="1:6">
      <c r="A1716" s="33"/>
      <c r="F1716" s="3"/>
    </row>
    <row r="1717" spans="1:6">
      <c r="A1717" s="33"/>
      <c r="F1717" s="3"/>
    </row>
    <row r="1718" spans="1:6">
      <c r="A1718" s="33"/>
      <c r="F1718" s="3"/>
    </row>
    <row r="1719" spans="1:6">
      <c r="A1719" s="33"/>
      <c r="F1719" s="3"/>
    </row>
    <row r="1720" spans="1:6">
      <c r="A1720" s="33"/>
      <c r="F1720" s="3"/>
    </row>
    <row r="1721" spans="1:6">
      <c r="A1721" s="33"/>
      <c r="F1721" s="3"/>
    </row>
    <row r="1722" spans="1:6">
      <c r="A1722" s="33"/>
      <c r="F1722" s="3"/>
    </row>
    <row r="1723" spans="1:6">
      <c r="A1723" s="33"/>
      <c r="F1723" s="3"/>
    </row>
    <row r="1724" spans="1:6">
      <c r="A1724" s="33"/>
      <c r="F1724" s="3"/>
    </row>
    <row r="1725" spans="1:6">
      <c r="A1725" s="33"/>
      <c r="F1725" s="3"/>
    </row>
    <row r="1726" spans="1:6">
      <c r="A1726" s="33"/>
      <c r="F1726" s="3"/>
    </row>
    <row r="1727" spans="1:6">
      <c r="A1727" s="33"/>
      <c r="F1727" s="3"/>
    </row>
    <row r="1728" spans="1:6">
      <c r="A1728" s="33"/>
      <c r="F1728" s="3"/>
    </row>
    <row r="1729" spans="1:6">
      <c r="A1729" s="33"/>
      <c r="F1729" s="3"/>
    </row>
    <row r="1730" spans="1:6">
      <c r="A1730" s="33"/>
      <c r="F1730" s="3"/>
    </row>
    <row r="1731" spans="1:6">
      <c r="A1731" s="33"/>
      <c r="F1731" s="3"/>
    </row>
    <row r="1732" spans="1:6">
      <c r="A1732" s="33"/>
      <c r="F1732" s="3"/>
    </row>
    <row r="1733" spans="1:6">
      <c r="A1733" s="33"/>
      <c r="F1733" s="3"/>
    </row>
    <row r="1734" spans="1:6">
      <c r="A1734" s="33"/>
      <c r="F1734" s="3"/>
    </row>
    <row r="1735" spans="1:6">
      <c r="A1735" s="33"/>
      <c r="F1735" s="3"/>
    </row>
    <row r="1736" spans="1:6">
      <c r="A1736" s="33"/>
      <c r="F1736" s="3"/>
    </row>
    <row r="1737" spans="1:6">
      <c r="A1737" s="33"/>
      <c r="F1737" s="3"/>
    </row>
    <row r="1738" spans="1:6">
      <c r="A1738" s="33"/>
      <c r="F1738" s="3"/>
    </row>
    <row r="1739" spans="1:6">
      <c r="A1739" s="33"/>
      <c r="F1739" s="3"/>
    </row>
    <row r="1740" spans="1:6">
      <c r="A1740" s="33"/>
      <c r="F1740" s="3"/>
    </row>
    <row r="1741" spans="1:6">
      <c r="A1741" s="33"/>
      <c r="F1741" s="3"/>
    </row>
    <row r="1742" spans="1:6">
      <c r="A1742" s="33"/>
      <c r="F1742" s="3"/>
    </row>
    <row r="1743" spans="1:6">
      <c r="A1743" s="33"/>
      <c r="F1743" s="3"/>
    </row>
    <row r="1744" spans="1:6">
      <c r="A1744" s="33"/>
      <c r="F1744" s="3"/>
    </row>
    <row r="1745" spans="1:6">
      <c r="A1745" s="33"/>
      <c r="F1745" s="3"/>
    </row>
    <row r="1746" spans="1:6">
      <c r="A1746" s="33"/>
      <c r="F1746" s="3"/>
    </row>
    <row r="1747" spans="1:6">
      <c r="A1747" s="33"/>
      <c r="F1747" s="3"/>
    </row>
    <row r="1748" spans="1:6">
      <c r="A1748" s="33"/>
      <c r="F1748" s="3"/>
    </row>
    <row r="1749" spans="1:6">
      <c r="A1749" s="33"/>
      <c r="F1749" s="3"/>
    </row>
    <row r="1750" spans="1:6">
      <c r="A1750" s="33"/>
      <c r="F1750" s="3"/>
    </row>
    <row r="1751" spans="1:6">
      <c r="A1751" s="33"/>
      <c r="F1751" s="3"/>
    </row>
    <row r="1752" spans="1:6">
      <c r="A1752" s="33"/>
      <c r="F1752" s="3"/>
    </row>
    <row r="1753" spans="1:6">
      <c r="A1753" s="33"/>
      <c r="F1753" s="3"/>
    </row>
    <row r="1754" spans="1:6">
      <c r="A1754" s="33"/>
      <c r="F1754" s="3"/>
    </row>
    <row r="1755" spans="1:6">
      <c r="A1755" s="33"/>
      <c r="F1755" s="3"/>
    </row>
    <row r="1756" spans="1:6">
      <c r="A1756" s="33"/>
      <c r="F1756" s="3"/>
    </row>
    <row r="1757" spans="1:6">
      <c r="A1757" s="33"/>
      <c r="F1757" s="3"/>
    </row>
    <row r="1758" spans="1:6">
      <c r="A1758" s="33"/>
      <c r="F1758" s="3"/>
    </row>
    <row r="1759" spans="1:6">
      <c r="A1759" s="33"/>
      <c r="F1759" s="3"/>
    </row>
    <row r="1760" spans="1:6">
      <c r="A1760" s="33"/>
      <c r="F1760" s="3"/>
    </row>
    <row r="1761" spans="1:6">
      <c r="A1761" s="33"/>
      <c r="F1761" s="3"/>
    </row>
    <row r="1762" spans="1:6">
      <c r="A1762" s="33"/>
      <c r="F1762" s="3"/>
    </row>
    <row r="1763" spans="1:6">
      <c r="A1763" s="33"/>
      <c r="F1763" s="3"/>
    </row>
    <row r="1764" spans="1:6">
      <c r="A1764" s="33"/>
      <c r="F1764" s="3"/>
    </row>
    <row r="1765" spans="1:6">
      <c r="A1765" s="33"/>
      <c r="F1765" s="3"/>
    </row>
    <row r="1766" spans="1:6">
      <c r="A1766" s="33"/>
      <c r="F1766" s="3"/>
    </row>
    <row r="1767" spans="1:6">
      <c r="A1767" s="33"/>
      <c r="F1767" s="3"/>
    </row>
    <row r="1768" spans="1:6">
      <c r="A1768" s="33"/>
      <c r="F1768" s="3"/>
    </row>
    <row r="1769" spans="1:6">
      <c r="A1769" s="33"/>
      <c r="F1769" s="3"/>
    </row>
    <row r="1770" spans="1:6">
      <c r="A1770" s="33"/>
      <c r="F1770" s="3"/>
    </row>
    <row r="1771" spans="1:6">
      <c r="A1771" s="33"/>
      <c r="F1771" s="3"/>
    </row>
    <row r="1772" spans="1:6">
      <c r="A1772" s="33"/>
      <c r="F1772" s="3"/>
    </row>
    <row r="1773" spans="1:6">
      <c r="A1773" s="33"/>
      <c r="F1773" s="3"/>
    </row>
    <row r="1774" spans="1:6">
      <c r="A1774" s="33"/>
      <c r="F1774" s="3"/>
    </row>
    <row r="1775" spans="1:6">
      <c r="A1775" s="33"/>
      <c r="F1775" s="3"/>
    </row>
    <row r="1776" spans="1:6">
      <c r="A1776" s="33"/>
      <c r="F1776" s="3"/>
    </row>
    <row r="1777" spans="1:6">
      <c r="A1777" s="33"/>
      <c r="F1777" s="3"/>
    </row>
    <row r="1778" spans="1:6">
      <c r="A1778" s="33"/>
      <c r="F1778" s="3"/>
    </row>
    <row r="1779" spans="1:6">
      <c r="A1779" s="33"/>
      <c r="F1779" s="3"/>
    </row>
    <row r="1780" spans="1:6">
      <c r="A1780" s="33"/>
      <c r="F1780" s="3"/>
    </row>
    <row r="1781" spans="1:6">
      <c r="A1781" s="33"/>
      <c r="F1781" s="3"/>
    </row>
    <row r="1782" spans="1:6">
      <c r="A1782" s="33"/>
      <c r="F1782" s="3"/>
    </row>
    <row r="1783" spans="1:6">
      <c r="A1783" s="33"/>
      <c r="F1783" s="3"/>
    </row>
    <row r="1784" spans="1:6">
      <c r="A1784" s="33"/>
      <c r="F1784" s="3"/>
    </row>
    <row r="1785" spans="1:6">
      <c r="A1785" s="33"/>
      <c r="F1785" s="3"/>
    </row>
    <row r="1786" spans="1:6">
      <c r="A1786" s="33"/>
      <c r="F1786" s="3"/>
    </row>
    <row r="1787" spans="1:6">
      <c r="A1787" s="33"/>
      <c r="F1787" s="3"/>
    </row>
    <row r="1788" spans="1:6">
      <c r="A1788" s="33"/>
      <c r="F1788" s="3"/>
    </row>
    <row r="1789" spans="1:6">
      <c r="A1789" s="33"/>
      <c r="F1789" s="3"/>
    </row>
    <row r="1790" spans="1:6">
      <c r="A1790" s="33"/>
      <c r="F1790" s="3"/>
    </row>
    <row r="1791" spans="1:6">
      <c r="A1791" s="33"/>
      <c r="F1791" s="3"/>
    </row>
    <row r="1792" spans="1:6">
      <c r="A1792" s="33"/>
      <c r="F1792" s="3"/>
    </row>
    <row r="1793" spans="1:6">
      <c r="A1793" s="33"/>
      <c r="F1793" s="3"/>
    </row>
    <row r="1794" spans="1:6">
      <c r="A1794" s="33"/>
      <c r="F1794" s="3"/>
    </row>
    <row r="1795" spans="1:6">
      <c r="A1795" s="33"/>
      <c r="F1795" s="3"/>
    </row>
    <row r="1796" spans="1:6">
      <c r="A1796" s="33"/>
      <c r="F1796" s="3"/>
    </row>
    <row r="1797" spans="1:6">
      <c r="A1797" s="33"/>
      <c r="F1797" s="3"/>
    </row>
    <row r="1798" spans="1:6">
      <c r="A1798" s="33"/>
      <c r="F1798" s="3"/>
    </row>
    <row r="1799" spans="1:6">
      <c r="A1799" s="33"/>
      <c r="F1799" s="3"/>
    </row>
    <row r="1800" spans="1:6">
      <c r="A1800" s="33"/>
      <c r="F1800" s="3"/>
    </row>
    <row r="1801" spans="1:6">
      <c r="A1801" s="33"/>
      <c r="F1801" s="3"/>
    </row>
    <row r="1802" spans="1:6">
      <c r="A1802" s="33"/>
      <c r="F1802" s="3"/>
    </row>
    <row r="1803" spans="1:6">
      <c r="A1803" s="33"/>
      <c r="F1803" s="3"/>
    </row>
    <row r="1804" spans="1:6">
      <c r="A1804" s="33"/>
      <c r="F1804" s="3"/>
    </row>
    <row r="1805" spans="1:6">
      <c r="A1805" s="33"/>
      <c r="F1805" s="3"/>
    </row>
    <row r="1806" spans="1:6">
      <c r="A1806" s="33"/>
      <c r="F1806" s="3"/>
    </row>
    <row r="1807" spans="1:6">
      <c r="A1807" s="33"/>
      <c r="F1807" s="3"/>
    </row>
    <row r="1808" spans="1:6">
      <c r="A1808" s="33"/>
      <c r="F1808" s="3"/>
    </row>
    <row r="1809" spans="1:6">
      <c r="A1809" s="33"/>
      <c r="F1809" s="3"/>
    </row>
    <row r="1810" spans="1:6">
      <c r="A1810" s="33"/>
      <c r="F1810" s="3"/>
    </row>
    <row r="1811" spans="1:6">
      <c r="A1811" s="33"/>
      <c r="F1811" s="3"/>
    </row>
    <row r="1812" spans="1:6">
      <c r="A1812" s="33"/>
      <c r="F1812" s="3"/>
    </row>
    <row r="1813" spans="1:6">
      <c r="A1813" s="33"/>
      <c r="F1813" s="3"/>
    </row>
    <row r="1814" spans="1:6">
      <c r="A1814" s="33"/>
      <c r="F1814" s="3"/>
    </row>
    <row r="1815" spans="1:6">
      <c r="A1815" s="33"/>
      <c r="F1815" s="3"/>
    </row>
    <row r="1816" spans="1:6">
      <c r="A1816" s="33"/>
      <c r="F1816" s="3"/>
    </row>
    <row r="1817" spans="1:6">
      <c r="A1817" s="33"/>
      <c r="F1817" s="3"/>
    </row>
    <row r="1818" spans="1:6">
      <c r="A1818" s="33"/>
      <c r="F1818" s="3"/>
    </row>
    <row r="1819" spans="1:6">
      <c r="A1819" s="33"/>
      <c r="F1819" s="3"/>
    </row>
    <row r="1820" spans="1:6">
      <c r="A1820" s="33"/>
      <c r="F1820" s="3"/>
    </row>
    <row r="1821" spans="1:6">
      <c r="A1821" s="33"/>
      <c r="F1821" s="3"/>
    </row>
    <row r="1822" spans="1:6">
      <c r="A1822" s="33"/>
      <c r="F1822" s="3"/>
    </row>
    <row r="1823" spans="1:6">
      <c r="A1823" s="33"/>
      <c r="F1823" s="3"/>
    </row>
    <row r="1824" spans="1:6">
      <c r="A1824" s="33"/>
      <c r="F1824" s="3"/>
    </row>
    <row r="1825" spans="1:6">
      <c r="A1825" s="33"/>
      <c r="F1825" s="3"/>
    </row>
    <row r="1826" spans="1:6">
      <c r="A1826" s="33"/>
      <c r="F1826" s="3"/>
    </row>
    <row r="1827" spans="1:6">
      <c r="A1827" s="33"/>
      <c r="F1827" s="3"/>
    </row>
    <row r="1828" spans="1:6">
      <c r="A1828" s="33"/>
      <c r="F1828" s="3"/>
    </row>
    <row r="1829" spans="1:6">
      <c r="A1829" s="33"/>
      <c r="F1829" s="3"/>
    </row>
    <row r="1830" spans="1:6">
      <c r="A1830" s="33"/>
      <c r="F1830" s="3"/>
    </row>
    <row r="1831" spans="1:6">
      <c r="A1831" s="33"/>
      <c r="F1831" s="3"/>
    </row>
    <row r="1832" spans="1:6">
      <c r="A1832" s="33"/>
      <c r="F1832" s="3"/>
    </row>
    <row r="1833" spans="1:6">
      <c r="A1833" s="33"/>
      <c r="F1833" s="3"/>
    </row>
    <row r="1834" spans="1:6">
      <c r="A1834" s="33"/>
      <c r="F1834" s="3"/>
    </row>
    <row r="1835" spans="1:6">
      <c r="A1835" s="33"/>
      <c r="F1835" s="3"/>
    </row>
    <row r="1836" spans="1:6">
      <c r="A1836" s="33"/>
      <c r="F1836" s="3"/>
    </row>
    <row r="1837" spans="1:6">
      <c r="A1837" s="33"/>
      <c r="F1837" s="3"/>
    </row>
    <row r="1838" spans="1:6">
      <c r="A1838" s="33"/>
      <c r="F1838" s="3"/>
    </row>
    <row r="1839" spans="1:6">
      <c r="A1839" s="33"/>
      <c r="F1839" s="3"/>
    </row>
    <row r="1840" spans="1:6">
      <c r="A1840" s="33"/>
      <c r="F1840" s="3"/>
    </row>
    <row r="1841" spans="1:6">
      <c r="A1841" s="33"/>
      <c r="F1841" s="3"/>
    </row>
    <row r="1842" spans="1:6">
      <c r="A1842" s="33"/>
      <c r="F1842" s="3"/>
    </row>
    <row r="1843" spans="1:6">
      <c r="A1843" s="33"/>
      <c r="F1843" s="3"/>
    </row>
    <row r="1844" spans="1:6">
      <c r="A1844" s="33"/>
      <c r="F1844" s="3"/>
    </row>
    <row r="1845" spans="1:6">
      <c r="A1845" s="33"/>
      <c r="F1845" s="3"/>
    </row>
    <row r="1846" spans="1:6">
      <c r="A1846" s="33"/>
      <c r="F1846" s="3"/>
    </row>
    <row r="1847" spans="1:6">
      <c r="A1847" s="33"/>
      <c r="F1847" s="3"/>
    </row>
    <row r="1848" spans="1:6">
      <c r="A1848" s="33"/>
      <c r="F1848" s="3"/>
    </row>
    <row r="1849" spans="1:6">
      <c r="A1849" s="33"/>
      <c r="F1849" s="3"/>
    </row>
    <row r="1850" spans="1:6">
      <c r="A1850" s="33"/>
      <c r="F1850" s="3"/>
    </row>
    <row r="1851" spans="1:6">
      <c r="A1851" s="33"/>
      <c r="F1851" s="3"/>
    </row>
    <row r="1852" spans="1:6">
      <c r="A1852" s="33"/>
      <c r="F1852" s="3"/>
    </row>
    <row r="1853" spans="1:6">
      <c r="A1853" s="33"/>
      <c r="F1853" s="3"/>
    </row>
    <row r="1854" spans="1:6">
      <c r="A1854" s="33"/>
      <c r="F1854" s="3"/>
    </row>
    <row r="1855" spans="1:6">
      <c r="A1855" s="33"/>
      <c r="F1855" s="3"/>
    </row>
    <row r="1856" spans="1:6">
      <c r="A1856" s="33"/>
      <c r="F1856" s="3"/>
    </row>
    <row r="1857" spans="1:6">
      <c r="A1857" s="33"/>
      <c r="F1857" s="3"/>
    </row>
    <row r="1858" spans="1:6">
      <c r="A1858" s="33"/>
      <c r="F1858" s="3"/>
    </row>
    <row r="1859" spans="1:6">
      <c r="A1859" s="33"/>
      <c r="F1859" s="3"/>
    </row>
    <row r="1860" spans="1:6">
      <c r="A1860" s="33"/>
      <c r="F1860" s="3"/>
    </row>
    <row r="1861" spans="1:6">
      <c r="A1861" s="33"/>
      <c r="F1861" s="3"/>
    </row>
    <row r="1862" spans="1:6">
      <c r="A1862" s="33"/>
      <c r="F1862" s="3"/>
    </row>
    <row r="1863" spans="1:6">
      <c r="A1863" s="33"/>
      <c r="F1863" s="3"/>
    </row>
    <row r="1864" spans="1:6">
      <c r="A1864" s="33"/>
      <c r="F1864" s="3"/>
    </row>
    <row r="1865" spans="1:6">
      <c r="A1865" s="33"/>
      <c r="F1865" s="3"/>
    </row>
    <row r="1866" spans="1:6">
      <c r="A1866" s="33"/>
      <c r="F1866" s="3"/>
    </row>
    <row r="1867" spans="1:6">
      <c r="A1867" s="33"/>
      <c r="F1867" s="3"/>
    </row>
    <row r="1868" spans="1:6">
      <c r="A1868" s="33"/>
      <c r="F1868" s="3"/>
    </row>
    <row r="1869" spans="1:6">
      <c r="A1869" s="33"/>
      <c r="F1869" s="3"/>
    </row>
    <row r="1870" spans="1:6">
      <c r="A1870" s="33"/>
      <c r="F1870" s="3"/>
    </row>
    <row r="1871" spans="1:6">
      <c r="A1871" s="33"/>
      <c r="F1871" s="3"/>
    </row>
    <row r="1872" spans="1:6">
      <c r="A1872" s="33"/>
      <c r="F1872" s="3"/>
    </row>
    <row r="1873" spans="1:6">
      <c r="A1873" s="33"/>
      <c r="F1873" s="3"/>
    </row>
    <row r="1874" spans="1:6">
      <c r="A1874" s="33"/>
      <c r="F1874" s="3"/>
    </row>
    <row r="1875" spans="1:6">
      <c r="A1875" s="33"/>
      <c r="F1875" s="3"/>
    </row>
    <row r="1876" spans="1:6">
      <c r="A1876" s="33"/>
      <c r="F1876" s="3"/>
    </row>
    <row r="1877" spans="1:6">
      <c r="A1877" s="33"/>
      <c r="F1877" s="3"/>
    </row>
    <row r="1878" spans="1:6">
      <c r="A1878" s="33"/>
      <c r="F1878" s="3"/>
    </row>
    <row r="1879" spans="1:6">
      <c r="A1879" s="33"/>
      <c r="F1879" s="3"/>
    </row>
    <row r="1880" spans="1:6">
      <c r="A1880" s="33"/>
      <c r="F1880" s="3"/>
    </row>
    <row r="1881" spans="1:6">
      <c r="A1881" s="33"/>
      <c r="F1881" s="3"/>
    </row>
    <row r="1882" spans="1:6">
      <c r="A1882" s="33"/>
      <c r="F1882" s="3"/>
    </row>
    <row r="1883" spans="1:6">
      <c r="A1883" s="33"/>
      <c r="F1883" s="3"/>
    </row>
    <row r="1884" spans="1:6">
      <c r="A1884" s="33"/>
      <c r="F1884" s="3"/>
    </row>
  </sheetData>
  <sheetProtection algorithmName="SHA-512" hashValue="4yNx4VchrMmlxCgQHyhTZdkgDOMuLv2SGVoU7heB0Fmq+3VWIi/ZrE+wYFmrVs5UMg6dn5zqqHcwqG61CfNaZw==" saltValue="v09crQwg8ORDXw4JB/AqmQ==" spinCount="100000" sheet="1" objects="1" scenarios="1"/>
  <mergeCells count="3">
    <mergeCell ref="A2:C2"/>
    <mergeCell ref="I1:L1"/>
    <mergeCell ref="I2:K2"/>
  </mergeCells>
  <phoneticPr fontId="0" type="noConversion"/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&amp;R&amp;"Arial Narrow,Regular"&amp;P</oddFooter>
  </headerFooter>
  <colBreaks count="1" manualBreakCount="1">
    <brk id="8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44"/>
  <sheetViews>
    <sheetView view="pageBreakPreview" zoomScaleNormal="75" zoomScaleSheetLayoutView="100" workbookViewId="0">
      <selection activeCell="F27" sqref="F27"/>
    </sheetView>
  </sheetViews>
  <sheetFormatPr defaultColWidth="9.140625" defaultRowHeight="12.75"/>
  <cols>
    <col min="1" max="1" width="4.7109375" style="909" customWidth="1"/>
    <col min="2" max="2" width="0.85546875" style="797" customWidth="1"/>
    <col min="3" max="3" width="36.7109375" style="819" customWidth="1"/>
    <col min="4" max="4" width="6.7109375" style="795" customWidth="1"/>
    <col min="5" max="5" width="6.7109375" style="799" customWidth="1"/>
    <col min="6" max="6" width="7.7109375" style="910" customWidth="1"/>
    <col min="7" max="7" width="10.7109375" style="1127" customWidth="1"/>
    <col min="8" max="8" width="12.7109375" style="911" customWidth="1"/>
    <col min="9" max="11" width="12.7109375" style="800" customWidth="1"/>
    <col min="12" max="12" width="10" style="802" bestFit="1" customWidth="1"/>
    <col min="13" max="16384" width="9.140625" style="802"/>
  </cols>
  <sheetData>
    <row r="1" spans="1:15" ht="16.5" customHeight="1">
      <c r="A1" s="968" t="s">
        <v>704</v>
      </c>
      <c r="B1" s="968"/>
      <c r="C1" s="968"/>
      <c r="D1" s="968"/>
      <c r="E1" s="789"/>
      <c r="F1" s="790"/>
      <c r="G1" s="1103"/>
      <c r="H1" s="792"/>
      <c r="L1" s="906"/>
      <c r="M1" s="906"/>
      <c r="N1" s="906"/>
      <c r="O1" s="906"/>
    </row>
    <row r="2" spans="1:15" ht="16.5" customHeight="1">
      <c r="A2" s="1135" t="s">
        <v>412</v>
      </c>
      <c r="B2" s="1135"/>
      <c r="C2" s="1135"/>
      <c r="D2" s="28"/>
      <c r="E2" s="793"/>
      <c r="F2" s="794"/>
      <c r="G2" s="1104"/>
      <c r="H2" s="969" t="s">
        <v>407</v>
      </c>
    </row>
    <row r="3" spans="1:15" s="17" customFormat="1" ht="20.100000000000001" customHeight="1">
      <c r="A3" s="95"/>
      <c r="B3" s="741"/>
      <c r="C3" s="97"/>
      <c r="D3" s="40"/>
      <c r="E3" s="98"/>
      <c r="F3" s="2"/>
      <c r="G3" s="1105"/>
      <c r="H3" s="99"/>
      <c r="I3" s="678"/>
      <c r="J3" s="684"/>
      <c r="K3" s="684"/>
    </row>
    <row r="4" spans="1:15" s="17" customFormat="1" ht="27">
      <c r="A4" s="937" t="s">
        <v>7</v>
      </c>
      <c r="B4" s="938"/>
      <c r="C4" s="939" t="s">
        <v>3</v>
      </c>
      <c r="D4" s="940" t="s">
        <v>345</v>
      </c>
      <c r="E4" s="941" t="s">
        <v>13</v>
      </c>
      <c r="F4" s="942" t="s">
        <v>0</v>
      </c>
      <c r="G4" s="1106" t="s">
        <v>1</v>
      </c>
      <c r="H4" s="943" t="s">
        <v>5</v>
      </c>
      <c r="I4" s="944" t="s">
        <v>160</v>
      </c>
      <c r="J4" s="945" t="s">
        <v>235</v>
      </c>
      <c r="K4" s="946" t="s">
        <v>236</v>
      </c>
    </row>
    <row r="5" spans="1:15" s="1" customFormat="1" ht="12.75" customHeight="1">
      <c r="A5" s="33"/>
      <c r="B5" s="5"/>
      <c r="C5" s="41"/>
      <c r="D5" s="40"/>
      <c r="E5" s="9"/>
      <c r="F5" s="3"/>
      <c r="G5" s="1107"/>
      <c r="H5" s="314"/>
      <c r="I5" s="681"/>
      <c r="J5" s="682"/>
      <c r="K5" s="683"/>
    </row>
    <row r="6" spans="1:15" s="168" customFormat="1" ht="24.95" customHeight="1">
      <c r="A6" s="43"/>
      <c r="B6" s="44"/>
      <c r="C6" s="45" t="s">
        <v>698</v>
      </c>
      <c r="D6" s="90"/>
      <c r="E6" s="89"/>
      <c r="F6" s="21"/>
      <c r="G6" s="1092"/>
      <c r="H6" s="91"/>
      <c r="I6" s="75"/>
      <c r="J6" s="75"/>
      <c r="K6" s="75"/>
    </row>
    <row r="7" spans="1:15">
      <c r="A7" s="796"/>
      <c r="C7" s="802"/>
      <c r="F7" s="800"/>
      <c r="G7" s="1108"/>
      <c r="H7" s="801"/>
    </row>
    <row r="8" spans="1:15" ht="15" customHeight="1">
      <c r="A8" s="821"/>
      <c r="B8" s="822"/>
      <c r="C8" s="823" t="s">
        <v>9</v>
      </c>
      <c r="D8" s="803"/>
      <c r="E8" s="824"/>
      <c r="F8" s="804"/>
      <c r="G8" s="1109"/>
      <c r="H8" s="805"/>
      <c r="J8" s="862"/>
      <c r="K8" s="862"/>
    </row>
    <row r="9" spans="1:15">
      <c r="A9" s="796"/>
      <c r="C9" s="798"/>
      <c r="F9" s="800"/>
      <c r="G9" s="1108"/>
      <c r="H9" s="801"/>
    </row>
    <row r="10" spans="1:15" ht="25.5">
      <c r="A10" s="796">
        <v>1</v>
      </c>
      <c r="C10" s="826" t="s">
        <v>635</v>
      </c>
      <c r="D10" s="858" t="s">
        <v>8</v>
      </c>
      <c r="E10" s="845"/>
      <c r="F10" s="844"/>
      <c r="G10" s="1108"/>
      <c r="H10" s="801"/>
    </row>
    <row r="11" spans="1:15">
      <c r="A11" s="796"/>
      <c r="C11" s="798"/>
      <c r="D11" s="807"/>
      <c r="E11" s="834" t="s">
        <v>2</v>
      </c>
      <c r="F11" s="868">
        <v>1</v>
      </c>
      <c r="G11" s="1108"/>
      <c r="H11" s="801">
        <f>G11*F11</f>
        <v>0</v>
      </c>
      <c r="I11" s="678">
        <f t="shared" ref="I11" si="0">H11</f>
        <v>0</v>
      </c>
    </row>
    <row r="12" spans="1:15">
      <c r="A12" s="796"/>
      <c r="C12" s="798"/>
      <c r="D12" s="842"/>
      <c r="F12" s="800"/>
      <c r="G12" s="1108"/>
      <c r="H12" s="801"/>
    </row>
    <row r="13" spans="1:15" ht="25.5">
      <c r="A13" s="796">
        <f>A10+1</f>
        <v>2</v>
      </c>
      <c r="C13" s="826" t="s">
        <v>636</v>
      </c>
      <c r="D13" s="841" t="s">
        <v>568</v>
      </c>
      <c r="E13" s="798"/>
      <c r="F13" s="800"/>
      <c r="G13" s="1108"/>
      <c r="H13" s="801"/>
    </row>
    <row r="14" spans="1:15" ht="15">
      <c r="A14" s="796"/>
      <c r="C14" s="839" t="s">
        <v>569</v>
      </c>
      <c r="E14" s="799" t="s">
        <v>637</v>
      </c>
      <c r="F14" s="800">
        <v>145</v>
      </c>
      <c r="G14" s="1108"/>
      <c r="H14" s="801"/>
    </row>
    <row r="15" spans="1:15" ht="15">
      <c r="A15" s="796"/>
      <c r="C15" s="839" t="s">
        <v>570</v>
      </c>
      <c r="E15" s="799" t="s">
        <v>637</v>
      </c>
      <c r="F15" s="800">
        <v>35</v>
      </c>
      <c r="G15" s="1108"/>
      <c r="H15" s="801"/>
    </row>
    <row r="16" spans="1:15" ht="15">
      <c r="A16" s="796"/>
      <c r="C16" s="839" t="s">
        <v>571</v>
      </c>
      <c r="E16" s="799" t="s">
        <v>637</v>
      </c>
      <c r="F16" s="800">
        <v>7</v>
      </c>
      <c r="G16" s="1108"/>
      <c r="H16" s="801"/>
    </row>
    <row r="17" spans="1:9" ht="15">
      <c r="A17" s="796"/>
      <c r="C17" s="882" t="s">
        <v>348</v>
      </c>
      <c r="D17" s="883"/>
      <c r="E17" s="884" t="s">
        <v>637</v>
      </c>
      <c r="F17" s="817">
        <f>SUM(F14:F16)</f>
        <v>187</v>
      </c>
      <c r="G17" s="1110"/>
      <c r="H17" s="870">
        <f>G17*F17</f>
        <v>0</v>
      </c>
      <c r="I17" s="678">
        <f t="shared" ref="I17" si="1">H17</f>
        <v>0</v>
      </c>
    </row>
    <row r="18" spans="1:9">
      <c r="A18" s="796"/>
      <c r="C18" s="798"/>
      <c r="F18" s="800"/>
      <c r="G18" s="1108"/>
      <c r="H18" s="801"/>
    </row>
    <row r="19" spans="1:9" ht="25.5">
      <c r="A19" s="796">
        <f>A13+1</f>
        <v>3</v>
      </c>
      <c r="C19" s="857" t="s">
        <v>638</v>
      </c>
      <c r="D19" s="841" t="s">
        <v>10</v>
      </c>
      <c r="E19" s="798"/>
      <c r="F19" s="800"/>
      <c r="G19" s="1108"/>
      <c r="H19" s="801"/>
    </row>
    <row r="20" spans="1:9">
      <c r="A20" s="796"/>
      <c r="C20" s="798"/>
      <c r="E20" s="799" t="s">
        <v>2</v>
      </c>
      <c r="F20" s="843">
        <v>1</v>
      </c>
      <c r="G20" s="1108"/>
      <c r="H20" s="801">
        <f>G20*F20</f>
        <v>0</v>
      </c>
      <c r="I20" s="678">
        <f t="shared" ref="I20" si="2">H20</f>
        <v>0</v>
      </c>
    </row>
    <row r="21" spans="1:9">
      <c r="A21" s="796"/>
      <c r="C21" s="798"/>
      <c r="F21" s="800"/>
      <c r="G21" s="1108"/>
      <c r="H21" s="801"/>
    </row>
    <row r="22" spans="1:9" ht="25.5">
      <c r="A22" s="796">
        <f>A19+1</f>
        <v>4</v>
      </c>
      <c r="C22" s="826" t="s">
        <v>639</v>
      </c>
      <c r="D22" s="841" t="s">
        <v>11</v>
      </c>
      <c r="E22" s="798"/>
      <c r="F22" s="800"/>
      <c r="G22" s="1108"/>
      <c r="H22" s="801"/>
    </row>
    <row r="23" spans="1:9">
      <c r="A23" s="796"/>
      <c r="C23" s="798"/>
      <c r="E23" s="834" t="s">
        <v>36</v>
      </c>
      <c r="F23" s="844">
        <v>20</v>
      </c>
      <c r="G23" s="1108"/>
      <c r="H23" s="801">
        <f>G23*F23</f>
        <v>0</v>
      </c>
      <c r="I23" s="678">
        <f t="shared" ref="I23" si="3">H23</f>
        <v>0</v>
      </c>
    </row>
    <row r="24" spans="1:9">
      <c r="A24" s="796"/>
      <c r="C24" s="798"/>
      <c r="F24" s="800"/>
      <c r="G24" s="1108"/>
      <c r="H24" s="801"/>
    </row>
    <row r="25" spans="1:9" ht="25.5">
      <c r="A25" s="796">
        <f>A22+1</f>
        <v>5</v>
      </c>
      <c r="C25" s="826" t="s">
        <v>640</v>
      </c>
      <c r="D25" s="841" t="s">
        <v>12</v>
      </c>
      <c r="E25" s="798"/>
      <c r="F25" s="800"/>
      <c r="G25" s="1108"/>
      <c r="H25" s="801"/>
    </row>
    <row r="26" spans="1:9">
      <c r="A26" s="796"/>
      <c r="C26" s="798"/>
      <c r="E26" s="799" t="s">
        <v>36</v>
      </c>
      <c r="F26" s="800">
        <v>70</v>
      </c>
      <c r="G26" s="1108"/>
      <c r="H26" s="801">
        <f>G26*F26</f>
        <v>0</v>
      </c>
      <c r="I26" s="678">
        <f t="shared" ref="I26" si="4">H26</f>
        <v>0</v>
      </c>
    </row>
    <row r="27" spans="1:9">
      <c r="A27" s="796"/>
      <c r="C27" s="798"/>
      <c r="F27" s="800"/>
      <c r="G27" s="1108"/>
      <c r="H27" s="801"/>
    </row>
    <row r="28" spans="1:9" ht="25.5">
      <c r="A28" s="796">
        <f>A25+1</f>
        <v>6</v>
      </c>
      <c r="C28" s="826" t="s">
        <v>641</v>
      </c>
      <c r="D28" s="841" t="s">
        <v>31</v>
      </c>
      <c r="E28" s="798"/>
      <c r="F28" s="800"/>
      <c r="G28" s="1108"/>
      <c r="H28" s="801"/>
    </row>
    <row r="29" spans="1:9">
      <c r="A29" s="796"/>
      <c r="C29" s="798"/>
      <c r="E29" s="799" t="s">
        <v>36</v>
      </c>
      <c r="F29" s="800">
        <v>60</v>
      </c>
      <c r="G29" s="1108"/>
      <c r="H29" s="801">
        <f>G29*F29</f>
        <v>0</v>
      </c>
      <c r="I29" s="678">
        <f t="shared" ref="I29" si="5">H29</f>
        <v>0</v>
      </c>
    </row>
    <row r="30" spans="1:9">
      <c r="A30" s="796"/>
      <c r="C30" s="798"/>
      <c r="F30" s="800"/>
      <c r="G30" s="1108"/>
      <c r="H30" s="801"/>
    </row>
    <row r="31" spans="1:9">
      <c r="A31" s="796">
        <f>A28+1</f>
        <v>7</v>
      </c>
      <c r="C31" s="826" t="s">
        <v>642</v>
      </c>
      <c r="D31" s="841" t="s">
        <v>32</v>
      </c>
      <c r="E31" s="798"/>
      <c r="F31" s="800"/>
      <c r="G31" s="1108"/>
      <c r="H31" s="801"/>
    </row>
    <row r="32" spans="1:9">
      <c r="A32" s="796"/>
      <c r="C32" s="885" t="s">
        <v>572</v>
      </c>
      <c r="D32" s="886"/>
      <c r="E32" s="799" t="s">
        <v>2</v>
      </c>
      <c r="F32" s="843">
        <v>1</v>
      </c>
      <c r="G32" s="1108"/>
      <c r="H32" s="801"/>
    </row>
    <row r="33" spans="1:9">
      <c r="A33" s="796"/>
      <c r="C33" s="887" t="s">
        <v>573</v>
      </c>
      <c r="E33" s="799" t="s">
        <v>2</v>
      </c>
      <c r="F33" s="843">
        <v>1</v>
      </c>
      <c r="G33" s="1108"/>
      <c r="H33" s="801"/>
    </row>
    <row r="34" spans="1:9">
      <c r="A34" s="796"/>
      <c r="C34" s="882" t="s">
        <v>348</v>
      </c>
      <c r="D34" s="883"/>
      <c r="E34" s="884" t="s">
        <v>2</v>
      </c>
      <c r="F34" s="888">
        <f>SUM(F31:F33)</f>
        <v>2</v>
      </c>
      <c r="G34" s="1110"/>
      <c r="H34" s="870">
        <f>G34*F34</f>
        <v>0</v>
      </c>
      <c r="I34" s="678">
        <f t="shared" ref="I34" si="6">H34</f>
        <v>0</v>
      </c>
    </row>
    <row r="35" spans="1:9">
      <c r="A35" s="796"/>
      <c r="C35" s="853"/>
      <c r="F35" s="843"/>
      <c r="G35" s="1108"/>
      <c r="H35" s="801"/>
    </row>
    <row r="36" spans="1:9" ht="25.5">
      <c r="A36" s="796">
        <f>A31+1</f>
        <v>8</v>
      </c>
      <c r="C36" s="826" t="s">
        <v>643</v>
      </c>
      <c r="D36" s="841" t="s">
        <v>33</v>
      </c>
      <c r="E36" s="798"/>
      <c r="F36" s="843"/>
      <c r="G36" s="1108"/>
      <c r="H36" s="801"/>
    </row>
    <row r="37" spans="1:9">
      <c r="A37" s="796"/>
      <c r="C37" s="798"/>
      <c r="E37" s="799" t="s">
        <v>2</v>
      </c>
      <c r="F37" s="843">
        <v>13</v>
      </c>
      <c r="G37" s="1108"/>
      <c r="H37" s="801">
        <f>G37*F37</f>
        <v>0</v>
      </c>
      <c r="I37" s="678">
        <f t="shared" ref="I37" si="7">H37</f>
        <v>0</v>
      </c>
    </row>
    <row r="38" spans="1:9">
      <c r="A38" s="796"/>
      <c r="C38" s="798"/>
      <c r="F38" s="843"/>
      <c r="G38" s="1108"/>
      <c r="H38" s="801"/>
    </row>
    <row r="39" spans="1:9" ht="25.5">
      <c r="A39" s="796">
        <f>A36+1</f>
        <v>9</v>
      </c>
      <c r="C39" s="826" t="s">
        <v>644</v>
      </c>
      <c r="D39" s="841" t="s">
        <v>34</v>
      </c>
      <c r="E39" s="798"/>
      <c r="F39" s="843"/>
      <c r="G39" s="1108"/>
      <c r="H39" s="801"/>
    </row>
    <row r="40" spans="1:9">
      <c r="A40" s="796"/>
      <c r="C40" s="889" t="s">
        <v>574</v>
      </c>
      <c r="E40" s="799" t="s">
        <v>2</v>
      </c>
      <c r="F40" s="843">
        <v>2</v>
      </c>
      <c r="G40" s="1108"/>
      <c r="H40" s="801">
        <f>G40*F40</f>
        <v>0</v>
      </c>
      <c r="I40" s="678">
        <f t="shared" ref="I40" si="8">H40</f>
        <v>0</v>
      </c>
    </row>
    <row r="41" spans="1:9">
      <c r="A41" s="796"/>
      <c r="C41" s="798"/>
      <c r="F41" s="843"/>
      <c r="G41" s="1108"/>
      <c r="H41" s="801"/>
    </row>
    <row r="42" spans="1:9" ht="25.5">
      <c r="A42" s="796">
        <f>A39+1</f>
        <v>10</v>
      </c>
      <c r="C42" s="826" t="s">
        <v>645</v>
      </c>
      <c r="D42" s="841" t="s">
        <v>35</v>
      </c>
      <c r="E42" s="798"/>
      <c r="F42" s="843"/>
      <c r="G42" s="1108"/>
      <c r="H42" s="801"/>
    </row>
    <row r="43" spans="1:9">
      <c r="A43" s="796"/>
      <c r="C43" s="889" t="s">
        <v>574</v>
      </c>
      <c r="E43" s="799" t="s">
        <v>2</v>
      </c>
      <c r="F43" s="843">
        <v>2</v>
      </c>
      <c r="G43" s="1108"/>
      <c r="H43" s="801">
        <f>G43*F43</f>
        <v>0</v>
      </c>
      <c r="I43" s="678">
        <f t="shared" ref="I43" si="9">H43</f>
        <v>0</v>
      </c>
    </row>
    <row r="44" spans="1:9">
      <c r="A44" s="796"/>
      <c r="C44" s="798"/>
      <c r="F44" s="843"/>
      <c r="G44" s="1108"/>
      <c r="H44" s="801"/>
    </row>
    <row r="45" spans="1:9" ht="25.5">
      <c r="A45" s="796">
        <f>A42+1</f>
        <v>11</v>
      </c>
      <c r="C45" s="826" t="s">
        <v>646</v>
      </c>
      <c r="D45" s="841" t="s">
        <v>37</v>
      </c>
      <c r="E45" s="798"/>
      <c r="F45" s="843"/>
      <c r="G45" s="1108"/>
      <c r="H45" s="801"/>
    </row>
    <row r="46" spans="1:9">
      <c r="A46" s="796"/>
      <c r="C46" s="889" t="s">
        <v>349</v>
      </c>
      <c r="E46" s="799" t="s">
        <v>2</v>
      </c>
      <c r="F46" s="843">
        <v>0</v>
      </c>
      <c r="G46" s="1108"/>
      <c r="H46" s="801"/>
    </row>
    <row r="47" spans="1:9">
      <c r="A47" s="796"/>
      <c r="C47" s="889" t="s">
        <v>574</v>
      </c>
      <c r="E47" s="799" t="s">
        <v>2</v>
      </c>
      <c r="F47" s="843">
        <v>3</v>
      </c>
      <c r="G47" s="1108"/>
      <c r="H47" s="801"/>
    </row>
    <row r="48" spans="1:9">
      <c r="A48" s="796"/>
      <c r="C48" s="882" t="s">
        <v>348</v>
      </c>
      <c r="D48" s="883"/>
      <c r="E48" s="890" t="s">
        <v>2</v>
      </c>
      <c r="F48" s="891">
        <f>SUM(F46:F47)</f>
        <v>3</v>
      </c>
      <c r="G48" s="1110"/>
      <c r="H48" s="870">
        <f>G48*F48</f>
        <v>0</v>
      </c>
      <c r="I48" s="678">
        <f t="shared" ref="I48" si="10">H48</f>
        <v>0</v>
      </c>
    </row>
    <row r="49" spans="1:9">
      <c r="A49" s="796"/>
      <c r="C49" s="798"/>
      <c r="F49" s="843"/>
      <c r="G49" s="1108"/>
      <c r="H49" s="801"/>
    </row>
    <row r="50" spans="1:9" ht="25.5">
      <c r="A50" s="796">
        <f>A45+1</f>
        <v>12</v>
      </c>
      <c r="C50" s="826" t="s">
        <v>647</v>
      </c>
      <c r="D50" s="841" t="s">
        <v>38</v>
      </c>
      <c r="E50" s="798"/>
      <c r="F50" s="843"/>
      <c r="G50" s="1108"/>
      <c r="H50" s="801"/>
    </row>
    <row r="51" spans="1:9">
      <c r="A51" s="796"/>
      <c r="C51" s="889" t="s">
        <v>349</v>
      </c>
      <c r="E51" s="799" t="s">
        <v>2</v>
      </c>
      <c r="F51" s="843">
        <v>2</v>
      </c>
      <c r="G51" s="1108"/>
      <c r="H51" s="801"/>
    </row>
    <row r="52" spans="1:9">
      <c r="A52" s="796"/>
      <c r="C52" s="889" t="s">
        <v>574</v>
      </c>
      <c r="E52" s="799" t="s">
        <v>2</v>
      </c>
      <c r="F52" s="843">
        <v>10</v>
      </c>
      <c r="G52" s="1108"/>
      <c r="H52" s="801"/>
    </row>
    <row r="53" spans="1:9">
      <c r="A53" s="796"/>
      <c r="C53" s="889" t="s">
        <v>350</v>
      </c>
      <c r="E53" s="799" t="s">
        <v>2</v>
      </c>
      <c r="F53" s="843">
        <v>10</v>
      </c>
      <c r="G53" s="1108"/>
      <c r="H53" s="801"/>
    </row>
    <row r="54" spans="1:9">
      <c r="A54" s="796"/>
      <c r="C54" s="889" t="s">
        <v>575</v>
      </c>
      <c r="E54" s="799" t="s">
        <v>2</v>
      </c>
      <c r="F54" s="843">
        <v>17</v>
      </c>
      <c r="G54" s="1108"/>
      <c r="H54" s="801"/>
    </row>
    <row r="55" spans="1:9">
      <c r="A55" s="796"/>
      <c r="C55" s="889" t="s">
        <v>576</v>
      </c>
      <c r="E55" s="799" t="s">
        <v>2</v>
      </c>
      <c r="F55" s="843">
        <v>14</v>
      </c>
      <c r="G55" s="1108"/>
      <c r="H55" s="801"/>
    </row>
    <row r="56" spans="1:9">
      <c r="A56" s="796"/>
      <c r="C56" s="889" t="s">
        <v>351</v>
      </c>
      <c r="E56" s="799" t="s">
        <v>2</v>
      </c>
      <c r="F56" s="843">
        <v>1</v>
      </c>
      <c r="G56" s="1108"/>
      <c r="H56" s="801"/>
    </row>
    <row r="57" spans="1:9">
      <c r="A57" s="796"/>
      <c r="C57" s="882" t="s">
        <v>348</v>
      </c>
      <c r="D57" s="883"/>
      <c r="E57" s="890" t="s">
        <v>2</v>
      </c>
      <c r="F57" s="891">
        <f>SUM(F51:F56)</f>
        <v>54</v>
      </c>
      <c r="G57" s="1110"/>
      <c r="H57" s="870">
        <f>G57*F57</f>
        <v>0</v>
      </c>
      <c r="I57" s="678">
        <f t="shared" ref="I57" si="11">H57</f>
        <v>0</v>
      </c>
    </row>
    <row r="58" spans="1:9">
      <c r="A58" s="796"/>
      <c r="C58" s="798"/>
      <c r="F58" s="843"/>
      <c r="G58" s="1108"/>
      <c r="H58" s="801"/>
    </row>
    <row r="59" spans="1:9" ht="25.5">
      <c r="A59" s="796">
        <f>A50+1</f>
        <v>13</v>
      </c>
      <c r="C59" s="826" t="s">
        <v>648</v>
      </c>
      <c r="D59" s="841" t="s">
        <v>39</v>
      </c>
      <c r="E59" s="798"/>
      <c r="F59" s="843"/>
      <c r="G59" s="1108"/>
      <c r="H59" s="801"/>
    </row>
    <row r="60" spans="1:9">
      <c r="A60" s="796"/>
      <c r="C60" s="889" t="s">
        <v>349</v>
      </c>
      <c r="E60" s="799" t="s">
        <v>2</v>
      </c>
      <c r="F60" s="843">
        <v>0</v>
      </c>
      <c r="G60" s="1108"/>
      <c r="H60" s="801"/>
    </row>
    <row r="61" spans="1:9">
      <c r="A61" s="796"/>
      <c r="C61" s="889" t="s">
        <v>574</v>
      </c>
      <c r="E61" s="799" t="s">
        <v>2</v>
      </c>
      <c r="F61" s="843">
        <v>22</v>
      </c>
      <c r="G61" s="1108"/>
      <c r="H61" s="801"/>
    </row>
    <row r="62" spans="1:9">
      <c r="A62" s="796"/>
      <c r="C62" s="889" t="s">
        <v>350</v>
      </c>
      <c r="E62" s="799" t="s">
        <v>2</v>
      </c>
      <c r="F62" s="843">
        <v>12</v>
      </c>
      <c r="G62" s="1108"/>
      <c r="H62" s="801"/>
    </row>
    <row r="63" spans="1:9">
      <c r="A63" s="796"/>
      <c r="C63" s="889" t="s">
        <v>575</v>
      </c>
      <c r="E63" s="799" t="s">
        <v>2</v>
      </c>
      <c r="F63" s="843">
        <v>12</v>
      </c>
      <c r="G63" s="1108"/>
      <c r="H63" s="801"/>
    </row>
    <row r="64" spans="1:9">
      <c r="A64" s="796"/>
      <c r="C64" s="889" t="s">
        <v>576</v>
      </c>
      <c r="E64" s="799" t="s">
        <v>2</v>
      </c>
      <c r="F64" s="843">
        <v>15</v>
      </c>
      <c r="G64" s="1108"/>
      <c r="H64" s="801"/>
    </row>
    <row r="65" spans="1:9">
      <c r="A65" s="796"/>
      <c r="C65" s="889" t="s">
        <v>351</v>
      </c>
      <c r="E65" s="799" t="s">
        <v>2</v>
      </c>
      <c r="F65" s="843">
        <v>0</v>
      </c>
      <c r="G65" s="1108"/>
      <c r="H65" s="801"/>
    </row>
    <row r="66" spans="1:9">
      <c r="A66" s="796"/>
      <c r="C66" s="882" t="s">
        <v>348</v>
      </c>
      <c r="D66" s="883"/>
      <c r="E66" s="890" t="s">
        <v>2</v>
      </c>
      <c r="F66" s="891">
        <f>SUM(F60:F65)</f>
        <v>61</v>
      </c>
      <c r="G66" s="1110"/>
      <c r="H66" s="870">
        <f>G66*F66</f>
        <v>0</v>
      </c>
      <c r="I66" s="678">
        <f t="shared" ref="I66" si="12">H66</f>
        <v>0</v>
      </c>
    </row>
    <row r="67" spans="1:9">
      <c r="A67" s="796"/>
      <c r="C67" s="798"/>
      <c r="F67" s="843"/>
      <c r="G67" s="1108"/>
      <c r="H67" s="801"/>
    </row>
    <row r="68" spans="1:9" ht="25.5">
      <c r="A68" s="796">
        <f>A59+1</f>
        <v>14</v>
      </c>
      <c r="C68" s="826" t="s">
        <v>649</v>
      </c>
      <c r="D68" s="841" t="s">
        <v>40</v>
      </c>
      <c r="E68" s="798"/>
      <c r="F68" s="843"/>
      <c r="G68" s="1108"/>
      <c r="H68" s="801"/>
    </row>
    <row r="69" spans="1:9">
      <c r="A69" s="796"/>
      <c r="C69" s="889" t="s">
        <v>349</v>
      </c>
      <c r="E69" s="799" t="s">
        <v>2</v>
      </c>
      <c r="F69" s="843">
        <v>0</v>
      </c>
      <c r="G69" s="1108"/>
      <c r="H69" s="801"/>
    </row>
    <row r="70" spans="1:9">
      <c r="A70" s="796"/>
      <c r="C70" s="889" t="s">
        <v>574</v>
      </c>
      <c r="E70" s="799" t="s">
        <v>2</v>
      </c>
      <c r="F70" s="843">
        <v>0</v>
      </c>
      <c r="G70" s="1108"/>
      <c r="H70" s="801"/>
    </row>
    <row r="71" spans="1:9">
      <c r="A71" s="796"/>
      <c r="C71" s="889" t="s">
        <v>350</v>
      </c>
      <c r="E71" s="799" t="s">
        <v>2</v>
      </c>
      <c r="F71" s="843">
        <v>4</v>
      </c>
      <c r="G71" s="1108"/>
      <c r="H71" s="801"/>
    </row>
    <row r="72" spans="1:9">
      <c r="A72" s="796"/>
      <c r="C72" s="889" t="s">
        <v>575</v>
      </c>
      <c r="E72" s="799" t="s">
        <v>2</v>
      </c>
      <c r="F72" s="843">
        <v>6</v>
      </c>
      <c r="G72" s="1108"/>
      <c r="H72" s="801"/>
    </row>
    <row r="73" spans="1:9">
      <c r="A73" s="796"/>
      <c r="C73" s="889" t="s">
        <v>576</v>
      </c>
      <c r="E73" s="799" t="s">
        <v>2</v>
      </c>
      <c r="F73" s="843">
        <v>3</v>
      </c>
      <c r="G73" s="1108"/>
      <c r="H73" s="801"/>
    </row>
    <row r="74" spans="1:9">
      <c r="A74" s="796"/>
      <c r="C74" s="889" t="s">
        <v>351</v>
      </c>
      <c r="E74" s="799" t="s">
        <v>2</v>
      </c>
      <c r="F74" s="843">
        <v>0</v>
      </c>
      <c r="G74" s="1108"/>
      <c r="H74" s="801"/>
    </row>
    <row r="75" spans="1:9">
      <c r="A75" s="796"/>
      <c r="C75" s="882" t="s">
        <v>348</v>
      </c>
      <c r="D75" s="883"/>
      <c r="E75" s="890" t="s">
        <v>2</v>
      </c>
      <c r="F75" s="891">
        <f>SUM(F69:F74)</f>
        <v>13</v>
      </c>
      <c r="G75" s="1110"/>
      <c r="H75" s="870">
        <f>G75*F75</f>
        <v>0</v>
      </c>
      <c r="I75" s="678">
        <f t="shared" ref="I75" si="13">H75</f>
        <v>0</v>
      </c>
    </row>
    <row r="76" spans="1:9">
      <c r="A76" s="796"/>
      <c r="C76" s="798"/>
      <c r="F76" s="800"/>
      <c r="G76" s="1108"/>
      <c r="H76" s="801"/>
    </row>
    <row r="77" spans="1:9" ht="63.75">
      <c r="A77" s="796">
        <f>A68+1</f>
        <v>15</v>
      </c>
      <c r="C77" s="826" t="s">
        <v>650</v>
      </c>
      <c r="D77" s="841" t="s">
        <v>41</v>
      </c>
      <c r="E77" s="798"/>
      <c r="F77" s="800"/>
      <c r="G77" s="1108"/>
      <c r="H77" s="801"/>
    </row>
    <row r="78" spans="1:9" ht="15">
      <c r="A78" s="796"/>
      <c r="C78" s="798"/>
      <c r="D78" s="842"/>
      <c r="E78" s="799" t="s">
        <v>4</v>
      </c>
      <c r="F78" s="800">
        <v>310</v>
      </c>
      <c r="G78" s="1108"/>
      <c r="H78" s="801">
        <f>G78*F78</f>
        <v>0</v>
      </c>
      <c r="I78" s="678">
        <f t="shared" ref="I78" si="14">H78</f>
        <v>0</v>
      </c>
    </row>
    <row r="79" spans="1:9">
      <c r="A79" s="796"/>
      <c r="C79" s="798"/>
      <c r="D79" s="842"/>
      <c r="F79" s="800"/>
      <c r="G79" s="1108"/>
      <c r="H79" s="801"/>
    </row>
    <row r="80" spans="1:9" ht="51">
      <c r="A80" s="796">
        <f>A77+1</f>
        <v>16</v>
      </c>
      <c r="C80" s="826" t="s">
        <v>577</v>
      </c>
      <c r="D80" s="841" t="s">
        <v>42</v>
      </c>
      <c r="E80" s="798"/>
      <c r="F80" s="800"/>
      <c r="G80" s="1108"/>
      <c r="H80" s="801"/>
    </row>
    <row r="81" spans="1:9" ht="15">
      <c r="A81" s="796"/>
      <c r="C81" s="798"/>
      <c r="E81" s="799" t="s">
        <v>4</v>
      </c>
      <c r="F81" s="800">
        <v>260</v>
      </c>
      <c r="G81" s="1108"/>
      <c r="H81" s="801">
        <f>G81*F81</f>
        <v>0</v>
      </c>
      <c r="I81" s="678">
        <f t="shared" ref="I81" si="15">H81</f>
        <v>0</v>
      </c>
    </row>
    <row r="82" spans="1:9">
      <c r="A82" s="796"/>
      <c r="C82" s="798"/>
      <c r="F82" s="800"/>
      <c r="G82" s="1108"/>
      <c r="H82" s="801"/>
    </row>
    <row r="83" spans="1:9" ht="51">
      <c r="A83" s="796">
        <f>A80+1</f>
        <v>17</v>
      </c>
      <c r="C83" s="826" t="s">
        <v>651</v>
      </c>
      <c r="D83" s="841" t="s">
        <v>43</v>
      </c>
      <c r="E83" s="798"/>
      <c r="F83" s="800"/>
      <c r="G83" s="1108"/>
      <c r="H83" s="801"/>
    </row>
    <row r="84" spans="1:9" ht="15">
      <c r="A84" s="796"/>
      <c r="C84" s="889" t="s">
        <v>574</v>
      </c>
      <c r="E84" s="799" t="s">
        <v>4</v>
      </c>
      <c r="F84" s="800">
        <v>250</v>
      </c>
      <c r="G84" s="1108"/>
      <c r="H84" s="801"/>
    </row>
    <row r="85" spans="1:9" ht="15">
      <c r="A85" s="796"/>
      <c r="C85" s="889" t="s">
        <v>578</v>
      </c>
      <c r="E85" s="799" t="s">
        <v>4</v>
      </c>
      <c r="F85" s="800">
        <v>230</v>
      </c>
      <c r="G85" s="1108"/>
      <c r="H85" s="801"/>
    </row>
    <row r="86" spans="1:9" ht="15">
      <c r="A86" s="796"/>
      <c r="C86" s="889" t="s">
        <v>575</v>
      </c>
      <c r="E86" s="799" t="s">
        <v>4</v>
      </c>
      <c r="F86" s="800">
        <v>180</v>
      </c>
      <c r="G86" s="1108"/>
      <c r="H86" s="801"/>
    </row>
    <row r="87" spans="1:9" ht="15">
      <c r="A87" s="922"/>
      <c r="B87" s="892"/>
      <c r="C87" s="893" t="s">
        <v>348</v>
      </c>
      <c r="D87" s="883"/>
      <c r="E87" s="884" t="s">
        <v>4</v>
      </c>
      <c r="F87" s="817">
        <f>SUM(F84:F86)</f>
        <v>660</v>
      </c>
      <c r="G87" s="1110"/>
      <c r="H87" s="870">
        <f t="shared" ref="H87" si="16">G87*F87</f>
        <v>0</v>
      </c>
      <c r="I87" s="678">
        <f t="shared" ref="I87" si="17">H87</f>
        <v>0</v>
      </c>
    </row>
    <row r="88" spans="1:9">
      <c r="A88" s="796"/>
      <c r="C88" s="798"/>
      <c r="D88" s="842"/>
      <c r="F88" s="800"/>
      <c r="G88" s="1108"/>
      <c r="H88" s="801"/>
    </row>
    <row r="89" spans="1:9" ht="38.25">
      <c r="A89" s="796">
        <f>A83+1</f>
        <v>18</v>
      </c>
      <c r="C89" s="826" t="s">
        <v>652</v>
      </c>
      <c r="D89" s="841" t="s">
        <v>45</v>
      </c>
      <c r="E89" s="798"/>
      <c r="F89" s="800"/>
      <c r="G89" s="1108"/>
      <c r="H89" s="801"/>
    </row>
    <row r="90" spans="1:9" ht="15">
      <c r="A90" s="796"/>
      <c r="C90" s="798"/>
      <c r="E90" s="799" t="s">
        <v>4</v>
      </c>
      <c r="F90" s="800">
        <v>140</v>
      </c>
      <c r="G90" s="1108"/>
      <c r="H90" s="801">
        <f>G90*F90</f>
        <v>0</v>
      </c>
      <c r="I90" s="678">
        <f t="shared" ref="I90" si="18">H90</f>
        <v>0</v>
      </c>
    </row>
    <row r="91" spans="1:9">
      <c r="A91" s="796"/>
      <c r="C91" s="798"/>
      <c r="F91" s="800"/>
      <c r="G91" s="1108"/>
      <c r="H91" s="801"/>
    </row>
    <row r="92" spans="1:9" ht="38.25">
      <c r="A92" s="796">
        <f>A89+1</f>
        <v>19</v>
      </c>
      <c r="C92" s="826" t="s">
        <v>653</v>
      </c>
      <c r="D92" s="841" t="s">
        <v>46</v>
      </c>
      <c r="E92" s="798"/>
      <c r="F92" s="800"/>
      <c r="G92" s="1108"/>
      <c r="H92" s="801"/>
    </row>
    <row r="93" spans="1:9" ht="15">
      <c r="A93" s="796"/>
      <c r="C93" s="889" t="s">
        <v>574</v>
      </c>
      <c r="E93" s="799" t="s">
        <v>4</v>
      </c>
      <c r="F93" s="800">
        <v>50</v>
      </c>
      <c r="G93" s="1108"/>
      <c r="H93" s="801"/>
    </row>
    <row r="94" spans="1:9" ht="15">
      <c r="A94" s="796"/>
      <c r="C94" s="889" t="s">
        <v>578</v>
      </c>
      <c r="E94" s="799" t="s">
        <v>4</v>
      </c>
      <c r="F94" s="800">
        <v>10</v>
      </c>
      <c r="G94" s="1108"/>
      <c r="H94" s="801"/>
    </row>
    <row r="95" spans="1:9" ht="15">
      <c r="A95" s="796"/>
      <c r="C95" s="889" t="s">
        <v>575</v>
      </c>
      <c r="E95" s="799" t="s">
        <v>4</v>
      </c>
      <c r="F95" s="800">
        <v>60</v>
      </c>
      <c r="G95" s="1108"/>
      <c r="H95" s="801"/>
    </row>
    <row r="96" spans="1:9" ht="15">
      <c r="A96" s="796"/>
      <c r="C96" s="889" t="s">
        <v>576</v>
      </c>
      <c r="E96" s="799" t="s">
        <v>4</v>
      </c>
      <c r="F96" s="800">
        <v>15</v>
      </c>
      <c r="G96" s="1108"/>
      <c r="H96" s="801"/>
    </row>
    <row r="97" spans="1:9" ht="15">
      <c r="A97" s="922"/>
      <c r="B97" s="892"/>
      <c r="C97" s="893" t="s">
        <v>348</v>
      </c>
      <c r="D97" s="883"/>
      <c r="E97" s="884" t="s">
        <v>4</v>
      </c>
      <c r="F97" s="817">
        <f>SUM(F93:F96)</f>
        <v>135</v>
      </c>
      <c r="G97" s="1110"/>
      <c r="H97" s="870">
        <f t="shared" ref="H97" si="19">G97*F97</f>
        <v>0</v>
      </c>
      <c r="I97" s="678">
        <f t="shared" ref="I97" si="20">H97</f>
        <v>0</v>
      </c>
    </row>
    <row r="98" spans="1:9">
      <c r="A98" s="796"/>
      <c r="C98" s="798"/>
      <c r="F98" s="800"/>
      <c r="G98" s="1108"/>
      <c r="H98" s="801"/>
    </row>
    <row r="99" spans="1:9" ht="25.5">
      <c r="A99" s="796">
        <f>A92+1</f>
        <v>20</v>
      </c>
      <c r="C99" s="826" t="s">
        <v>654</v>
      </c>
      <c r="D99" s="841" t="s">
        <v>47</v>
      </c>
      <c r="E99" s="798"/>
      <c r="F99" s="800"/>
      <c r="G99" s="1108"/>
      <c r="H99" s="801"/>
    </row>
    <row r="100" spans="1:9">
      <c r="A100" s="796"/>
      <c r="C100" s="889" t="s">
        <v>352</v>
      </c>
      <c r="E100" s="799" t="s">
        <v>2</v>
      </c>
      <c r="F100" s="843">
        <v>7</v>
      </c>
      <c r="G100" s="1108"/>
      <c r="H100" s="801">
        <f>G100*F100</f>
        <v>0</v>
      </c>
      <c r="I100" s="678">
        <f t="shared" ref="I100:I101" si="21">H100</f>
        <v>0</v>
      </c>
    </row>
    <row r="101" spans="1:9">
      <c r="A101" s="796"/>
      <c r="C101" s="889" t="s">
        <v>353</v>
      </c>
      <c r="E101" s="799" t="s">
        <v>2</v>
      </c>
      <c r="F101" s="843">
        <v>5</v>
      </c>
      <c r="G101" s="1108"/>
      <c r="H101" s="801">
        <f>G101*F101</f>
        <v>0</v>
      </c>
      <c r="I101" s="678">
        <f t="shared" si="21"/>
        <v>0</v>
      </c>
    </row>
    <row r="102" spans="1:9">
      <c r="A102" s="796"/>
      <c r="C102" s="798"/>
      <c r="E102" s="825"/>
      <c r="F102" s="862"/>
      <c r="G102" s="1108"/>
      <c r="H102" s="801"/>
    </row>
    <row r="103" spans="1:9" ht="51">
      <c r="A103" s="796">
        <f>A99+1</f>
        <v>21</v>
      </c>
      <c r="C103" s="826" t="s">
        <v>655</v>
      </c>
      <c r="D103" s="841" t="s">
        <v>48</v>
      </c>
      <c r="E103" s="798"/>
      <c r="F103" s="800"/>
      <c r="G103" s="1108"/>
      <c r="H103" s="801"/>
    </row>
    <row r="104" spans="1:9">
      <c r="A104" s="796"/>
      <c r="C104" s="839" t="s">
        <v>579</v>
      </c>
      <c r="E104" s="799" t="s">
        <v>36</v>
      </c>
      <c r="F104" s="800">
        <v>21</v>
      </c>
      <c r="G104" s="1108"/>
      <c r="H104" s="801"/>
    </row>
    <row r="105" spans="1:9">
      <c r="A105" s="796"/>
      <c r="C105" s="839" t="s">
        <v>575</v>
      </c>
      <c r="E105" s="799" t="s">
        <v>36</v>
      </c>
      <c r="F105" s="800">
        <v>2</v>
      </c>
      <c r="G105" s="1108"/>
      <c r="H105" s="801"/>
    </row>
    <row r="106" spans="1:9">
      <c r="A106" s="796"/>
      <c r="C106" s="882" t="s">
        <v>348</v>
      </c>
      <c r="D106" s="883"/>
      <c r="E106" s="884" t="s">
        <v>36</v>
      </c>
      <c r="F106" s="817">
        <f>SUM(F104:F105)</f>
        <v>23</v>
      </c>
      <c r="G106" s="1110"/>
      <c r="H106" s="870">
        <f>G106*F106</f>
        <v>0</v>
      </c>
      <c r="I106" s="678">
        <f t="shared" ref="I106" si="22">H106</f>
        <v>0</v>
      </c>
    </row>
    <row r="107" spans="1:9">
      <c r="A107" s="796"/>
      <c r="C107" s="798"/>
      <c r="F107" s="800"/>
      <c r="G107" s="1108"/>
      <c r="H107" s="801"/>
    </row>
    <row r="108" spans="1:9" ht="38.25">
      <c r="A108" s="796">
        <f>A103+1</f>
        <v>22</v>
      </c>
      <c r="C108" s="826" t="s">
        <v>656</v>
      </c>
      <c r="D108" s="841" t="s">
        <v>49</v>
      </c>
      <c r="E108" s="798"/>
      <c r="F108" s="800"/>
      <c r="G108" s="1108"/>
      <c r="H108" s="801"/>
    </row>
    <row r="109" spans="1:9">
      <c r="A109" s="796"/>
      <c r="C109" s="798"/>
      <c r="D109" s="842"/>
      <c r="E109" s="799" t="s">
        <v>2</v>
      </c>
      <c r="F109" s="843">
        <v>1</v>
      </c>
      <c r="G109" s="1108"/>
      <c r="H109" s="801">
        <f>G109*F109</f>
        <v>0</v>
      </c>
      <c r="I109" s="678">
        <f t="shared" ref="I109" si="23">H109</f>
        <v>0</v>
      </c>
    </row>
    <row r="110" spans="1:9">
      <c r="A110" s="796"/>
      <c r="C110" s="798"/>
      <c r="D110" s="842"/>
      <c r="F110" s="843"/>
      <c r="G110" s="1108"/>
      <c r="H110" s="801"/>
    </row>
    <row r="111" spans="1:9" ht="25.5">
      <c r="A111" s="796">
        <f>A108+1</f>
        <v>23</v>
      </c>
      <c r="C111" s="798" t="s">
        <v>657</v>
      </c>
      <c r="D111" s="841" t="s">
        <v>50</v>
      </c>
      <c r="E111" s="798"/>
      <c r="F111" s="843"/>
      <c r="G111" s="1108"/>
      <c r="H111" s="801"/>
    </row>
    <row r="112" spans="1:9">
      <c r="A112" s="796"/>
      <c r="C112" s="798"/>
      <c r="D112" s="842"/>
      <c r="E112" s="799" t="s">
        <v>2</v>
      </c>
      <c r="F112" s="843">
        <v>1</v>
      </c>
      <c r="G112" s="1108"/>
      <c r="H112" s="801">
        <f>G112*F112</f>
        <v>0</v>
      </c>
      <c r="I112" s="678">
        <f t="shared" ref="I112" si="24">H112</f>
        <v>0</v>
      </c>
    </row>
    <row r="113" spans="1:11">
      <c r="A113" s="796"/>
      <c r="C113" s="798"/>
      <c r="D113" s="842"/>
      <c r="F113" s="843"/>
      <c r="G113" s="1108"/>
      <c r="H113" s="801"/>
    </row>
    <row r="114" spans="1:11" ht="25.5">
      <c r="A114" s="796">
        <f>A111+1</f>
        <v>24</v>
      </c>
      <c r="C114" s="798" t="s">
        <v>658</v>
      </c>
      <c r="D114" s="841" t="s">
        <v>51</v>
      </c>
      <c r="E114" s="798"/>
      <c r="F114" s="843"/>
      <c r="G114" s="1108"/>
      <c r="H114" s="801"/>
    </row>
    <row r="115" spans="1:11">
      <c r="A115" s="796"/>
      <c r="C115" s="798"/>
      <c r="E115" s="799" t="s">
        <v>2</v>
      </c>
      <c r="F115" s="843">
        <v>1</v>
      </c>
      <c r="G115" s="1108"/>
      <c r="H115" s="801">
        <f>G115*F115</f>
        <v>0</v>
      </c>
      <c r="I115" s="678">
        <f t="shared" ref="I115" si="25">H115</f>
        <v>0</v>
      </c>
    </row>
    <row r="116" spans="1:11">
      <c r="A116" s="796"/>
      <c r="C116" s="798"/>
      <c r="F116" s="843"/>
      <c r="G116" s="1108"/>
      <c r="H116" s="801"/>
    </row>
    <row r="117" spans="1:11" ht="25.5">
      <c r="A117" s="796">
        <f>A114+1</f>
        <v>25</v>
      </c>
      <c r="C117" s="798" t="s">
        <v>659</v>
      </c>
      <c r="D117" s="841" t="s">
        <v>52</v>
      </c>
      <c r="E117" s="798"/>
      <c r="F117" s="843"/>
      <c r="G117" s="1108"/>
      <c r="H117" s="801"/>
    </row>
    <row r="118" spans="1:11">
      <c r="A118" s="796"/>
      <c r="C118" s="798"/>
      <c r="D118" s="842"/>
      <c r="E118" s="799" t="s">
        <v>2</v>
      </c>
      <c r="F118" s="843">
        <v>1</v>
      </c>
      <c r="G118" s="1108"/>
      <c r="H118" s="801">
        <f>G118*F118</f>
        <v>0</v>
      </c>
      <c r="I118" s="678">
        <f t="shared" ref="I118" si="26">H118</f>
        <v>0</v>
      </c>
    </row>
    <row r="119" spans="1:11">
      <c r="A119" s="796"/>
      <c r="C119" s="798"/>
      <c r="D119" s="842"/>
      <c r="F119" s="843"/>
      <c r="G119" s="1108"/>
      <c r="H119" s="801"/>
    </row>
    <row r="120" spans="1:11" ht="25.5">
      <c r="A120" s="796">
        <f>A117+1</f>
        <v>26</v>
      </c>
      <c r="C120" s="826" t="s">
        <v>660</v>
      </c>
      <c r="D120" s="841" t="s">
        <v>53</v>
      </c>
      <c r="E120" s="798"/>
      <c r="F120" s="843"/>
      <c r="G120" s="1108"/>
      <c r="H120" s="801"/>
    </row>
    <row r="121" spans="1:11">
      <c r="A121" s="923"/>
      <c r="C121" s="798"/>
      <c r="D121" s="842"/>
      <c r="E121" s="799" t="s">
        <v>2</v>
      </c>
      <c r="F121" s="843">
        <v>1</v>
      </c>
      <c r="G121" s="1108"/>
      <c r="H121" s="801">
        <f>G121*F121</f>
        <v>0</v>
      </c>
      <c r="I121" s="678">
        <f t="shared" ref="I121" si="27">H121</f>
        <v>0</v>
      </c>
    </row>
    <row r="122" spans="1:11">
      <c r="A122" s="923"/>
      <c r="C122" s="798"/>
      <c r="D122" s="842"/>
      <c r="F122" s="843"/>
      <c r="G122" s="1108"/>
      <c r="H122" s="801"/>
    </row>
    <row r="123" spans="1:11" ht="25.5">
      <c r="A123" s="796">
        <f>A120+1</f>
        <v>27</v>
      </c>
      <c r="C123" s="826" t="s">
        <v>661</v>
      </c>
      <c r="D123" s="841" t="s">
        <v>54</v>
      </c>
      <c r="E123" s="798"/>
      <c r="F123" s="843"/>
      <c r="G123" s="1108"/>
      <c r="H123" s="801"/>
    </row>
    <row r="124" spans="1:11">
      <c r="A124" s="923"/>
      <c r="C124" s="798"/>
      <c r="E124" s="799" t="s">
        <v>2</v>
      </c>
      <c r="F124" s="843">
        <v>1</v>
      </c>
      <c r="G124" s="1108"/>
      <c r="H124" s="801">
        <f>G124*F124</f>
        <v>0</v>
      </c>
      <c r="I124" s="678">
        <f t="shared" ref="I124" si="28">H124</f>
        <v>0</v>
      </c>
    </row>
    <row r="125" spans="1:11">
      <c r="A125" s="923"/>
      <c r="C125" s="798"/>
      <c r="F125" s="800"/>
      <c r="G125" s="1108"/>
      <c r="H125" s="801"/>
    </row>
    <row r="126" spans="1:11" s="836" customFormat="1" ht="51">
      <c r="A126" s="855">
        <f>A123+1</f>
        <v>28</v>
      </c>
      <c r="B126" s="856"/>
      <c r="C126" s="857" t="s">
        <v>662</v>
      </c>
      <c r="D126" s="858" t="s">
        <v>55</v>
      </c>
      <c r="E126" s="845"/>
      <c r="F126" s="844"/>
      <c r="G126" s="1111"/>
      <c r="H126" s="809"/>
      <c r="I126" s="844"/>
      <c r="J126" s="844"/>
      <c r="K126" s="844"/>
    </row>
    <row r="127" spans="1:11">
      <c r="A127" s="796"/>
      <c r="C127" s="839" t="s">
        <v>350</v>
      </c>
      <c r="D127" s="842"/>
      <c r="E127" s="799" t="s">
        <v>17</v>
      </c>
      <c r="F127" s="800">
        <v>260</v>
      </c>
      <c r="G127" s="1108"/>
      <c r="H127" s="801"/>
    </row>
    <row r="128" spans="1:11">
      <c r="A128" s="796"/>
      <c r="C128" s="839" t="s">
        <v>576</v>
      </c>
      <c r="D128" s="842"/>
      <c r="E128" s="799" t="s">
        <v>17</v>
      </c>
      <c r="F128" s="800">
        <v>290</v>
      </c>
      <c r="G128" s="1108"/>
      <c r="H128" s="801"/>
    </row>
    <row r="129" spans="1:9">
      <c r="A129" s="796"/>
      <c r="C129" s="882" t="s">
        <v>348</v>
      </c>
      <c r="D129" s="894"/>
      <c r="E129" s="884" t="s">
        <v>17</v>
      </c>
      <c r="F129" s="817">
        <f>SUM(F127:F128)</f>
        <v>550</v>
      </c>
      <c r="G129" s="1110"/>
      <c r="H129" s="870">
        <f>G129*F129</f>
        <v>0</v>
      </c>
      <c r="I129" s="678">
        <f t="shared" ref="I129" si="29">H129</f>
        <v>0</v>
      </c>
    </row>
    <row r="130" spans="1:9">
      <c r="A130" s="796"/>
      <c r="C130" s="798"/>
      <c r="D130" s="842"/>
      <c r="E130" s="825"/>
      <c r="F130" s="862"/>
      <c r="G130" s="1108"/>
      <c r="H130" s="801"/>
    </row>
    <row r="131" spans="1:9" ht="25.5">
      <c r="A131" s="796">
        <f>A126+1</f>
        <v>29</v>
      </c>
      <c r="C131" s="826" t="s">
        <v>663</v>
      </c>
      <c r="D131" s="841" t="s">
        <v>56</v>
      </c>
      <c r="E131" s="853"/>
      <c r="F131" s="862"/>
      <c r="G131" s="1108"/>
      <c r="H131" s="801"/>
    </row>
    <row r="132" spans="1:9">
      <c r="A132" s="796"/>
      <c r="C132" s="798"/>
      <c r="E132" s="799" t="s">
        <v>17</v>
      </c>
      <c r="F132" s="800">
        <v>1200</v>
      </c>
      <c r="G132" s="1108"/>
      <c r="H132" s="801">
        <f>G132*F132</f>
        <v>0</v>
      </c>
      <c r="I132" s="678">
        <f t="shared" ref="I132" si="30">H132</f>
        <v>0</v>
      </c>
    </row>
    <row r="133" spans="1:9">
      <c r="A133" s="855"/>
      <c r="C133" s="798"/>
      <c r="F133" s="800"/>
      <c r="G133" s="1108"/>
      <c r="H133" s="801"/>
    </row>
    <row r="134" spans="1:9" ht="25.5">
      <c r="A134" s="796">
        <f>A131+1</f>
        <v>30</v>
      </c>
      <c r="C134" s="826" t="s">
        <v>664</v>
      </c>
      <c r="D134" s="841" t="s">
        <v>57</v>
      </c>
      <c r="E134" s="853"/>
      <c r="F134" s="862"/>
      <c r="G134" s="1108"/>
      <c r="H134" s="801"/>
    </row>
    <row r="135" spans="1:9">
      <c r="A135" s="796"/>
      <c r="C135" s="798"/>
      <c r="E135" s="799" t="s">
        <v>17</v>
      </c>
      <c r="F135" s="800">
        <v>950</v>
      </c>
      <c r="G135" s="1108"/>
      <c r="H135" s="801">
        <f>G135*F135</f>
        <v>0</v>
      </c>
      <c r="I135" s="678">
        <f t="shared" ref="I135" si="31">H135</f>
        <v>0</v>
      </c>
    </row>
    <row r="136" spans="1:9">
      <c r="A136" s="855"/>
      <c r="C136" s="798"/>
      <c r="F136" s="800"/>
      <c r="G136" s="1108"/>
      <c r="H136" s="801"/>
    </row>
    <row r="137" spans="1:9" ht="25.5">
      <c r="A137" s="796">
        <f>A134+1</f>
        <v>31</v>
      </c>
      <c r="C137" s="826" t="s">
        <v>665</v>
      </c>
      <c r="D137" s="841" t="s">
        <v>58</v>
      </c>
      <c r="F137" s="800"/>
      <c r="G137" s="1108"/>
      <c r="H137" s="801"/>
    </row>
    <row r="138" spans="1:9">
      <c r="A138" s="796"/>
      <c r="C138" s="826"/>
      <c r="D138" s="841"/>
      <c r="F138" s="800"/>
      <c r="G138" s="1108"/>
      <c r="H138" s="801"/>
    </row>
    <row r="139" spans="1:9">
      <c r="A139" s="796"/>
      <c r="C139" s="798"/>
      <c r="D139" s="795" t="s">
        <v>574</v>
      </c>
      <c r="E139" s="799" t="s">
        <v>44</v>
      </c>
      <c r="F139" s="800">
        <v>10</v>
      </c>
      <c r="G139" s="1108"/>
      <c r="H139" s="801"/>
    </row>
    <row r="140" spans="1:9">
      <c r="A140" s="796"/>
      <c r="C140" s="798"/>
      <c r="D140" s="795" t="s">
        <v>350</v>
      </c>
      <c r="E140" s="799" t="s">
        <v>44</v>
      </c>
      <c r="F140" s="800">
        <v>15</v>
      </c>
      <c r="G140" s="1108"/>
      <c r="H140" s="801"/>
    </row>
    <row r="141" spans="1:9">
      <c r="A141" s="796"/>
      <c r="C141" s="798"/>
      <c r="D141" s="795" t="s">
        <v>575</v>
      </c>
      <c r="E141" s="799" t="s">
        <v>44</v>
      </c>
      <c r="F141" s="800">
        <v>30</v>
      </c>
      <c r="G141" s="1108"/>
      <c r="H141" s="801"/>
    </row>
    <row r="142" spans="1:9">
      <c r="A142" s="796"/>
      <c r="C142" s="798"/>
      <c r="D142" s="795" t="s">
        <v>576</v>
      </c>
      <c r="E142" s="799" t="s">
        <v>44</v>
      </c>
      <c r="F142" s="800">
        <v>25</v>
      </c>
      <c r="G142" s="1108"/>
      <c r="H142" s="801"/>
    </row>
    <row r="143" spans="1:9">
      <c r="A143" s="796"/>
      <c r="C143" s="895" t="s">
        <v>348</v>
      </c>
      <c r="D143" s="883"/>
      <c r="E143" s="884" t="s">
        <v>44</v>
      </c>
      <c r="F143" s="817">
        <f>SUM(F139:F142)</f>
        <v>80</v>
      </c>
      <c r="G143" s="1110"/>
      <c r="H143" s="817">
        <f>G143*F143</f>
        <v>0</v>
      </c>
      <c r="I143" s="678">
        <f t="shared" ref="I143" si="32">H143</f>
        <v>0</v>
      </c>
    </row>
    <row r="144" spans="1:9">
      <c r="A144" s="796"/>
      <c r="C144" s="798"/>
      <c r="F144" s="800"/>
      <c r="G144" s="1108"/>
      <c r="H144" s="801"/>
    </row>
    <row r="145" spans="1:9">
      <c r="A145" s="796">
        <f>A137+1</f>
        <v>32</v>
      </c>
      <c r="C145" s="896" t="s">
        <v>666</v>
      </c>
      <c r="D145" s="841" t="s">
        <v>59</v>
      </c>
      <c r="F145" s="800"/>
      <c r="G145" s="1108"/>
      <c r="H145" s="801"/>
    </row>
    <row r="146" spans="1:9">
      <c r="A146" s="796"/>
      <c r="C146" s="896"/>
      <c r="D146" s="841"/>
      <c r="F146" s="800"/>
      <c r="G146" s="1108"/>
      <c r="H146" s="801"/>
    </row>
    <row r="147" spans="1:9">
      <c r="A147" s="796"/>
      <c r="C147" s="839" t="s">
        <v>580</v>
      </c>
      <c r="D147" s="795" t="s">
        <v>575</v>
      </c>
      <c r="E147" s="799" t="s">
        <v>44</v>
      </c>
      <c r="F147" s="800">
        <v>2</v>
      </c>
      <c r="G147" s="1108"/>
      <c r="H147" s="801"/>
    </row>
    <row r="148" spans="1:9" ht="25.5">
      <c r="A148" s="796"/>
      <c r="C148" s="839" t="s">
        <v>581</v>
      </c>
      <c r="D148" s="795" t="s">
        <v>576</v>
      </c>
      <c r="E148" s="799" t="s">
        <v>44</v>
      </c>
      <c r="F148" s="800">
        <v>2</v>
      </c>
      <c r="G148" s="1108"/>
      <c r="H148" s="801"/>
    </row>
    <row r="149" spans="1:9">
      <c r="A149" s="796"/>
      <c r="C149" s="882" t="s">
        <v>348</v>
      </c>
      <c r="D149" s="883"/>
      <c r="E149" s="884" t="s">
        <v>44</v>
      </c>
      <c r="F149" s="817">
        <f>SUM(F147:F148)</f>
        <v>4</v>
      </c>
      <c r="G149" s="1110"/>
      <c r="H149" s="897">
        <f>G149*F149</f>
        <v>0</v>
      </c>
      <c r="I149" s="678">
        <f t="shared" ref="I149" si="33">H149</f>
        <v>0</v>
      </c>
    </row>
    <row r="150" spans="1:9">
      <c r="A150" s="796"/>
      <c r="C150" s="798"/>
      <c r="F150" s="800"/>
      <c r="G150" s="1108"/>
      <c r="H150" s="801"/>
    </row>
    <row r="151" spans="1:9">
      <c r="A151" s="796">
        <f>A145+1</f>
        <v>33</v>
      </c>
      <c r="C151" s="896" t="s">
        <v>667</v>
      </c>
      <c r="D151" s="841" t="s">
        <v>60</v>
      </c>
      <c r="F151" s="800"/>
      <c r="G151" s="1108"/>
      <c r="H151" s="801"/>
    </row>
    <row r="152" spans="1:9">
      <c r="A152" s="796"/>
      <c r="C152" s="798" t="s">
        <v>582</v>
      </c>
      <c r="D152" s="795" t="s">
        <v>574</v>
      </c>
      <c r="E152" s="898" t="s">
        <v>44</v>
      </c>
      <c r="F152" s="899">
        <v>1</v>
      </c>
      <c r="G152" s="1108"/>
      <c r="H152" s="801"/>
    </row>
    <row r="153" spans="1:9">
      <c r="A153" s="796"/>
      <c r="C153" s="798" t="s">
        <v>583</v>
      </c>
      <c r="D153" s="795" t="s">
        <v>350</v>
      </c>
      <c r="E153" s="799" t="s">
        <v>44</v>
      </c>
      <c r="F153" s="800">
        <v>1</v>
      </c>
      <c r="G153" s="1108"/>
      <c r="H153" s="801"/>
    </row>
    <row r="154" spans="1:9">
      <c r="A154" s="796"/>
      <c r="C154" s="798"/>
      <c r="D154" s="795" t="s">
        <v>575</v>
      </c>
      <c r="F154" s="800"/>
      <c r="G154" s="1108"/>
      <c r="H154" s="801"/>
    </row>
    <row r="155" spans="1:9">
      <c r="A155" s="796"/>
      <c r="C155" s="798" t="s">
        <v>584</v>
      </c>
      <c r="D155" s="795" t="s">
        <v>576</v>
      </c>
      <c r="E155" s="898" t="s">
        <v>44</v>
      </c>
      <c r="F155" s="899">
        <v>1</v>
      </c>
      <c r="G155" s="1108"/>
      <c r="H155" s="801"/>
    </row>
    <row r="156" spans="1:9">
      <c r="A156" s="796"/>
      <c r="C156" s="882" t="s">
        <v>348</v>
      </c>
      <c r="D156" s="883"/>
      <c r="E156" s="884"/>
      <c r="F156" s="817">
        <f>SUM(F152:F155)</f>
        <v>3</v>
      </c>
      <c r="G156" s="1110"/>
      <c r="H156" s="897">
        <f>G156*F156</f>
        <v>0</v>
      </c>
      <c r="I156" s="678">
        <f t="shared" ref="I156" si="34">H156</f>
        <v>0</v>
      </c>
    </row>
    <row r="157" spans="1:9">
      <c r="A157" s="796"/>
      <c r="C157" s="798"/>
      <c r="F157" s="800"/>
      <c r="G157" s="1108"/>
      <c r="H157" s="801"/>
    </row>
    <row r="158" spans="1:9" ht="25.5">
      <c r="A158" s="796">
        <f>A151+1</f>
        <v>34</v>
      </c>
      <c r="C158" s="826" t="s">
        <v>668</v>
      </c>
      <c r="D158" s="841" t="s">
        <v>62</v>
      </c>
      <c r="F158" s="862"/>
      <c r="G158" s="1108"/>
      <c r="H158" s="801"/>
    </row>
    <row r="159" spans="1:9">
      <c r="A159" s="796"/>
      <c r="C159" s="826"/>
      <c r="D159" s="841"/>
      <c r="E159" s="799" t="s">
        <v>44</v>
      </c>
      <c r="F159" s="800">
        <v>24</v>
      </c>
      <c r="G159" s="1108"/>
      <c r="H159" s="801">
        <f>G159*F159</f>
        <v>0</v>
      </c>
      <c r="I159" s="678">
        <f t="shared" ref="I159" si="35">H159</f>
        <v>0</v>
      </c>
    </row>
    <row r="160" spans="1:9">
      <c r="A160" s="796"/>
      <c r="C160" s="826"/>
      <c r="D160" s="841"/>
      <c r="F160" s="800"/>
      <c r="G160" s="1108"/>
      <c r="H160" s="801"/>
    </row>
    <row r="161" spans="1:9" ht="38.25">
      <c r="A161" s="796">
        <f>A158+1</f>
        <v>35</v>
      </c>
      <c r="C161" s="826" t="s">
        <v>669</v>
      </c>
      <c r="D161" s="841" t="s">
        <v>63</v>
      </c>
      <c r="F161" s="862"/>
      <c r="G161" s="1108"/>
      <c r="H161" s="801"/>
    </row>
    <row r="162" spans="1:9">
      <c r="A162" s="796"/>
      <c r="C162" s="826"/>
      <c r="D162" s="841"/>
      <c r="E162" s="799" t="s">
        <v>2</v>
      </c>
      <c r="F162" s="843">
        <v>1</v>
      </c>
      <c r="G162" s="1108"/>
      <c r="H162" s="801">
        <f>G162*F162</f>
        <v>0</v>
      </c>
      <c r="I162" s="678">
        <f t="shared" ref="I162" si="36">H162</f>
        <v>0</v>
      </c>
    </row>
    <row r="163" spans="1:9">
      <c r="A163" s="796"/>
      <c r="C163" s="826"/>
      <c r="D163" s="841"/>
      <c r="F163" s="800"/>
      <c r="G163" s="1108"/>
      <c r="H163" s="801"/>
    </row>
    <row r="164" spans="1:9" ht="25.5">
      <c r="A164" s="796">
        <f>A161+1</f>
        <v>36</v>
      </c>
      <c r="C164" s="826" t="s">
        <v>670</v>
      </c>
      <c r="D164" s="841" t="s">
        <v>64</v>
      </c>
      <c r="F164" s="862"/>
      <c r="G164" s="1108"/>
      <c r="H164" s="801"/>
    </row>
    <row r="165" spans="1:9">
      <c r="A165" s="796"/>
      <c r="C165" s="826"/>
      <c r="D165" s="841"/>
      <c r="E165" s="799" t="s">
        <v>44</v>
      </c>
      <c r="F165" s="800">
        <v>22</v>
      </c>
      <c r="G165" s="1108"/>
      <c r="H165" s="801">
        <f>G165*F165</f>
        <v>0</v>
      </c>
      <c r="I165" s="678">
        <f t="shared" ref="I165" si="37">H165</f>
        <v>0</v>
      </c>
    </row>
    <row r="166" spans="1:9">
      <c r="A166" s="796"/>
      <c r="C166" s="826"/>
      <c r="D166" s="841"/>
      <c r="F166" s="800"/>
      <c r="G166" s="1108"/>
      <c r="H166" s="801"/>
    </row>
    <row r="167" spans="1:9" ht="25.5">
      <c r="A167" s="796">
        <f>A164+1</f>
        <v>37</v>
      </c>
      <c r="C167" s="826" t="s">
        <v>671</v>
      </c>
      <c r="D167" s="841" t="s">
        <v>65</v>
      </c>
      <c r="F167" s="862"/>
      <c r="G167" s="1108"/>
      <c r="H167" s="801"/>
    </row>
    <row r="168" spans="1:9">
      <c r="A168" s="796"/>
      <c r="C168" s="826"/>
      <c r="D168" s="841"/>
      <c r="E168" s="799" t="s">
        <v>44</v>
      </c>
      <c r="F168" s="800">
        <v>22</v>
      </c>
      <c r="G168" s="1108"/>
      <c r="H168" s="801">
        <f>G168*F168</f>
        <v>0</v>
      </c>
      <c r="I168" s="678">
        <f t="shared" ref="I168" si="38">H168</f>
        <v>0</v>
      </c>
    </row>
    <row r="169" spans="1:9">
      <c r="A169" s="796"/>
      <c r="C169" s="826"/>
      <c r="D169" s="841"/>
      <c r="F169" s="800"/>
      <c r="G169" s="1108"/>
      <c r="H169" s="801"/>
    </row>
    <row r="170" spans="1:9" ht="25.5">
      <c r="A170" s="796">
        <f>A167+1</f>
        <v>38</v>
      </c>
      <c r="C170" s="826" t="s">
        <v>672</v>
      </c>
      <c r="D170" s="841" t="s">
        <v>66</v>
      </c>
      <c r="F170" s="800"/>
      <c r="G170" s="1108"/>
      <c r="H170" s="801"/>
    </row>
    <row r="171" spans="1:9">
      <c r="A171" s="796"/>
      <c r="C171" s="798" t="s">
        <v>354</v>
      </c>
      <c r="D171" s="841"/>
      <c r="E171" s="799" t="s">
        <v>36</v>
      </c>
      <c r="F171" s="800">
        <v>60</v>
      </c>
      <c r="G171" s="1111"/>
      <c r="H171" s="801">
        <f>G171*F171</f>
        <v>0</v>
      </c>
      <c r="I171" s="678">
        <f t="shared" ref="I171:I173" si="39">H171</f>
        <v>0</v>
      </c>
    </row>
    <row r="172" spans="1:9">
      <c r="A172" s="796"/>
      <c r="C172" s="798" t="s">
        <v>355</v>
      </c>
      <c r="D172" s="841"/>
      <c r="E172" s="799" t="s">
        <v>36</v>
      </c>
      <c r="F172" s="800">
        <v>60</v>
      </c>
      <c r="G172" s="1111"/>
      <c r="H172" s="801">
        <f>G172*F172</f>
        <v>0</v>
      </c>
      <c r="I172" s="678">
        <f t="shared" si="39"/>
        <v>0</v>
      </c>
    </row>
    <row r="173" spans="1:9">
      <c r="A173" s="796"/>
      <c r="C173" s="798" t="s">
        <v>356</v>
      </c>
      <c r="D173" s="841"/>
      <c r="E173" s="799" t="s">
        <v>36</v>
      </c>
      <c r="F173" s="800">
        <v>5</v>
      </c>
      <c r="G173" s="1111"/>
      <c r="H173" s="801">
        <f>G173*F173</f>
        <v>0</v>
      </c>
      <c r="I173" s="678">
        <f t="shared" si="39"/>
        <v>0</v>
      </c>
    </row>
    <row r="174" spans="1:9">
      <c r="A174" s="796"/>
      <c r="C174" s="798"/>
      <c r="D174" s="841"/>
      <c r="F174" s="800"/>
      <c r="G174" s="1111"/>
      <c r="H174" s="801"/>
    </row>
    <row r="175" spans="1:9" ht="38.25">
      <c r="A175" s="796">
        <f>A170+1</f>
        <v>39</v>
      </c>
      <c r="C175" s="826" t="s">
        <v>673</v>
      </c>
      <c r="D175" s="841" t="s">
        <v>67</v>
      </c>
      <c r="F175" s="862"/>
      <c r="G175" s="1108"/>
      <c r="H175" s="846"/>
    </row>
    <row r="176" spans="1:9">
      <c r="A176" s="796"/>
      <c r="C176" s="826"/>
      <c r="D176" s="841"/>
      <c r="E176" s="799" t="s">
        <v>17</v>
      </c>
      <c r="F176" s="800">
        <v>950</v>
      </c>
      <c r="G176" s="1108"/>
      <c r="H176" s="846">
        <f>G176*F176</f>
        <v>0</v>
      </c>
      <c r="I176" s="678">
        <f t="shared" ref="I176" si="40">H176</f>
        <v>0</v>
      </c>
    </row>
    <row r="177" spans="1:9">
      <c r="A177" s="796"/>
      <c r="C177" s="826"/>
      <c r="D177" s="841"/>
      <c r="F177" s="800"/>
      <c r="G177" s="1108"/>
      <c r="H177" s="846"/>
    </row>
    <row r="178" spans="1:9" ht="38.25">
      <c r="A178" s="796">
        <f>A175+1</f>
        <v>40</v>
      </c>
      <c r="C178" s="826" t="s">
        <v>674</v>
      </c>
      <c r="D178" s="841" t="s">
        <v>68</v>
      </c>
      <c r="F178" s="862"/>
      <c r="G178" s="1108"/>
      <c r="H178" s="846"/>
    </row>
    <row r="179" spans="1:9">
      <c r="A179" s="796"/>
      <c r="C179" s="826"/>
      <c r="D179" s="841"/>
      <c r="E179" s="799" t="s">
        <v>17</v>
      </c>
      <c r="F179" s="800">
        <v>110</v>
      </c>
      <c r="G179" s="1108"/>
      <c r="H179" s="846">
        <f>G179*F179</f>
        <v>0</v>
      </c>
      <c r="I179" s="678">
        <f t="shared" ref="I179" si="41">H179</f>
        <v>0</v>
      </c>
    </row>
    <row r="180" spans="1:9">
      <c r="A180" s="796"/>
      <c r="C180" s="826"/>
      <c r="D180" s="841"/>
      <c r="E180" s="825"/>
      <c r="F180" s="862"/>
      <c r="G180" s="1108"/>
      <c r="H180" s="846"/>
    </row>
    <row r="181" spans="1:9" ht="38.25">
      <c r="A181" s="796">
        <f>A178+1</f>
        <v>41</v>
      </c>
      <c r="C181" s="826" t="s">
        <v>675</v>
      </c>
      <c r="D181" s="841" t="s">
        <v>69</v>
      </c>
      <c r="E181" s="825"/>
      <c r="F181" s="862"/>
      <c r="G181" s="1108"/>
      <c r="H181" s="846"/>
    </row>
    <row r="182" spans="1:9">
      <c r="A182" s="796"/>
      <c r="C182" s="826"/>
      <c r="D182" s="841"/>
      <c r="E182" s="799" t="s">
        <v>17</v>
      </c>
      <c r="F182" s="800">
        <v>50</v>
      </c>
      <c r="G182" s="1108"/>
      <c r="H182" s="846">
        <f>G182*F182</f>
        <v>0</v>
      </c>
      <c r="I182" s="678">
        <f t="shared" ref="I182" si="42">H182</f>
        <v>0</v>
      </c>
    </row>
    <row r="183" spans="1:9">
      <c r="A183" s="796"/>
      <c r="C183" s="826"/>
      <c r="D183" s="841"/>
      <c r="F183" s="800"/>
      <c r="G183" s="1108"/>
      <c r="H183" s="846"/>
    </row>
    <row r="184" spans="1:9" ht="51">
      <c r="A184" s="796">
        <f>A181+1</f>
        <v>42</v>
      </c>
      <c r="C184" s="826" t="s">
        <v>676</v>
      </c>
      <c r="D184" s="841" t="s">
        <v>70</v>
      </c>
      <c r="F184" s="862"/>
      <c r="G184" s="1108"/>
      <c r="H184" s="801"/>
    </row>
    <row r="185" spans="1:9">
      <c r="A185" s="796"/>
      <c r="C185" s="826"/>
      <c r="D185" s="841"/>
      <c r="E185" s="799" t="s">
        <v>36</v>
      </c>
      <c r="F185" s="800">
        <v>280</v>
      </c>
      <c r="G185" s="1108"/>
      <c r="H185" s="801">
        <f>G185*F185</f>
        <v>0</v>
      </c>
      <c r="I185" s="678">
        <f t="shared" ref="I185" si="43">H185</f>
        <v>0</v>
      </c>
    </row>
    <row r="186" spans="1:9">
      <c r="A186" s="796"/>
      <c r="C186" s="826"/>
      <c r="D186" s="841"/>
      <c r="F186" s="800"/>
      <c r="G186" s="1108"/>
      <c r="H186" s="801"/>
    </row>
    <row r="187" spans="1:9" ht="38.25">
      <c r="A187" s="796">
        <f>A184+1</f>
        <v>43</v>
      </c>
      <c r="C187" s="826" t="s">
        <v>677</v>
      </c>
      <c r="D187" s="841" t="s">
        <v>71</v>
      </c>
      <c r="F187" s="862"/>
      <c r="G187" s="1108"/>
      <c r="H187" s="801"/>
    </row>
    <row r="188" spans="1:9">
      <c r="A188" s="796"/>
      <c r="C188" s="826"/>
      <c r="D188" s="841"/>
      <c r="E188" s="799" t="s">
        <v>36</v>
      </c>
      <c r="F188" s="800">
        <v>100</v>
      </c>
      <c r="G188" s="1108"/>
      <c r="H188" s="801">
        <f>G188*F188</f>
        <v>0</v>
      </c>
      <c r="I188" s="678">
        <f t="shared" ref="I188" si="44">H188</f>
        <v>0</v>
      </c>
    </row>
    <row r="189" spans="1:9">
      <c r="A189" s="796"/>
      <c r="C189" s="826"/>
      <c r="D189" s="841"/>
      <c r="F189" s="800"/>
      <c r="G189" s="1108"/>
      <c r="H189" s="801"/>
    </row>
    <row r="190" spans="1:9" ht="51">
      <c r="A190" s="796">
        <f>A187+1</f>
        <v>44</v>
      </c>
      <c r="C190" s="826" t="s">
        <v>678</v>
      </c>
      <c r="D190" s="841" t="s">
        <v>72</v>
      </c>
      <c r="F190" s="862"/>
      <c r="G190" s="1108"/>
      <c r="H190" s="846"/>
    </row>
    <row r="191" spans="1:9">
      <c r="A191" s="796"/>
      <c r="C191" s="826"/>
      <c r="D191" s="841"/>
      <c r="E191" s="799" t="s">
        <v>44</v>
      </c>
      <c r="F191" s="800">
        <v>5</v>
      </c>
      <c r="G191" s="1108"/>
      <c r="H191" s="846">
        <f>G191*F191</f>
        <v>0</v>
      </c>
      <c r="I191" s="678">
        <f t="shared" ref="I191" si="45">H191</f>
        <v>0</v>
      </c>
    </row>
    <row r="192" spans="1:9">
      <c r="A192" s="796"/>
      <c r="C192" s="826"/>
      <c r="D192" s="841"/>
      <c r="F192" s="800"/>
      <c r="G192" s="1108"/>
      <c r="H192" s="846"/>
    </row>
    <row r="193" spans="1:11" ht="38.25">
      <c r="A193" s="796">
        <f>A190+1</f>
        <v>45</v>
      </c>
      <c r="C193" s="826" t="s">
        <v>679</v>
      </c>
      <c r="D193" s="841" t="s">
        <v>73</v>
      </c>
      <c r="F193" s="800"/>
      <c r="G193" s="1108"/>
      <c r="H193" s="846"/>
    </row>
    <row r="194" spans="1:11">
      <c r="A194" s="796"/>
      <c r="C194" s="798" t="s">
        <v>357</v>
      </c>
      <c r="D194" s="841"/>
      <c r="E194" s="799" t="s">
        <v>36</v>
      </c>
      <c r="F194" s="800">
        <v>15</v>
      </c>
      <c r="G194" s="1111"/>
      <c r="H194" s="846">
        <f>G194*F194</f>
        <v>0</v>
      </c>
      <c r="I194" s="678">
        <f t="shared" ref="I194:I196" si="46">H194</f>
        <v>0</v>
      </c>
    </row>
    <row r="195" spans="1:11">
      <c r="A195" s="796"/>
      <c r="C195" s="798" t="s">
        <v>358</v>
      </c>
      <c r="E195" s="799" t="s">
        <v>36</v>
      </c>
      <c r="F195" s="800">
        <v>20</v>
      </c>
      <c r="G195" s="1111"/>
      <c r="H195" s="846">
        <f>G195*F195</f>
        <v>0</v>
      </c>
      <c r="I195" s="678">
        <f t="shared" si="46"/>
        <v>0</v>
      </c>
    </row>
    <row r="196" spans="1:11">
      <c r="A196" s="796"/>
      <c r="C196" s="798" t="s">
        <v>359</v>
      </c>
      <c r="E196" s="799" t="s">
        <v>36</v>
      </c>
      <c r="F196" s="800">
        <v>30</v>
      </c>
      <c r="G196" s="1111"/>
      <c r="H196" s="846">
        <f>G196*F196</f>
        <v>0</v>
      </c>
      <c r="I196" s="678">
        <f t="shared" si="46"/>
        <v>0</v>
      </c>
    </row>
    <row r="197" spans="1:11">
      <c r="A197" s="796"/>
      <c r="C197" s="798"/>
      <c r="F197" s="800"/>
      <c r="G197" s="1108"/>
      <c r="H197" s="801"/>
    </row>
    <row r="198" spans="1:11" ht="25.5">
      <c r="A198" s="796">
        <f>A193+1</f>
        <v>46</v>
      </c>
      <c r="C198" s="826" t="s">
        <v>585</v>
      </c>
      <c r="D198" s="841" t="s">
        <v>74</v>
      </c>
      <c r="F198" s="800"/>
      <c r="G198" s="1108"/>
      <c r="H198" s="801"/>
    </row>
    <row r="199" spans="1:11">
      <c r="A199" s="796"/>
      <c r="C199" s="798"/>
      <c r="E199" s="799" t="s">
        <v>2</v>
      </c>
      <c r="F199" s="843">
        <v>1</v>
      </c>
      <c r="G199" s="1108"/>
      <c r="H199" s="846">
        <f>G199*F199</f>
        <v>0</v>
      </c>
      <c r="I199" s="678">
        <f t="shared" ref="I199" si="47">H199</f>
        <v>0</v>
      </c>
    </row>
    <row r="200" spans="1:11">
      <c r="A200" s="796"/>
      <c r="C200" s="798"/>
      <c r="F200" s="843"/>
      <c r="G200" s="1108"/>
      <c r="H200" s="846"/>
    </row>
    <row r="201" spans="1:11" ht="51">
      <c r="A201" s="796">
        <f>A198+1</f>
        <v>47</v>
      </c>
      <c r="C201" s="826" t="s">
        <v>586</v>
      </c>
      <c r="D201" s="841"/>
      <c r="F201" s="843"/>
      <c r="G201" s="1108"/>
      <c r="H201" s="846"/>
    </row>
    <row r="202" spans="1:11">
      <c r="A202" s="796"/>
      <c r="C202" s="798"/>
      <c r="E202" s="799" t="s">
        <v>61</v>
      </c>
      <c r="F202" s="843">
        <v>500</v>
      </c>
      <c r="G202" s="1108"/>
      <c r="H202" s="846">
        <f>G202*F202</f>
        <v>0</v>
      </c>
      <c r="I202" s="678">
        <f t="shared" ref="I202" si="48">H202</f>
        <v>0</v>
      </c>
    </row>
    <row r="203" spans="1:11">
      <c r="A203" s="796"/>
      <c r="C203" s="798"/>
      <c r="E203" s="825"/>
      <c r="F203" s="862"/>
      <c r="G203" s="1108"/>
      <c r="H203" s="846"/>
      <c r="I203" s="912"/>
      <c r="J203" s="912"/>
      <c r="K203" s="912"/>
    </row>
    <row r="204" spans="1:11" s="919" customFormat="1" ht="15" customHeight="1">
      <c r="A204" s="914"/>
      <c r="B204" s="915"/>
      <c r="C204" s="829" t="s">
        <v>75</v>
      </c>
      <c r="D204" s="900"/>
      <c r="E204" s="916"/>
      <c r="F204" s="917"/>
      <c r="G204" s="1112"/>
      <c r="H204" s="901">
        <f>SUM(H11:H202)</f>
        <v>0</v>
      </c>
      <c r="I204" s="918">
        <f>SUM(I10:I203)</f>
        <v>0</v>
      </c>
      <c r="J204" s="918">
        <f>SUM(J10:J203)</f>
        <v>0</v>
      </c>
      <c r="K204" s="918">
        <f>SUM(K10:K203)</f>
        <v>0</v>
      </c>
    </row>
    <row r="205" spans="1:11">
      <c r="A205" s="796"/>
      <c r="C205" s="802"/>
      <c r="F205" s="800"/>
      <c r="G205" s="1108"/>
      <c r="H205" s="801"/>
    </row>
    <row r="206" spans="1:11" ht="15" customHeight="1">
      <c r="A206" s="821"/>
      <c r="B206" s="822"/>
      <c r="C206" s="823" t="s">
        <v>76</v>
      </c>
      <c r="D206" s="803"/>
      <c r="E206" s="824"/>
      <c r="F206" s="804"/>
      <c r="G206" s="1109"/>
      <c r="H206" s="805"/>
      <c r="J206" s="862"/>
      <c r="K206" s="862"/>
    </row>
    <row r="207" spans="1:11">
      <c r="A207" s="796"/>
      <c r="C207" s="853"/>
      <c r="F207" s="800"/>
      <c r="G207" s="1108"/>
      <c r="H207" s="801"/>
    </row>
    <row r="208" spans="1:11" ht="25.5">
      <c r="A208" s="796">
        <v>1</v>
      </c>
      <c r="C208" s="826" t="s">
        <v>680</v>
      </c>
      <c r="D208" s="869" t="s">
        <v>77</v>
      </c>
      <c r="E208" s="834"/>
      <c r="F208" s="844"/>
      <c r="G208" s="1111"/>
      <c r="H208" s="809"/>
    </row>
    <row r="209" spans="1:11">
      <c r="A209" s="796"/>
      <c r="C209" s="798"/>
      <c r="D209" s="842"/>
      <c r="E209" s="799" t="s">
        <v>17</v>
      </c>
      <c r="F209" s="844">
        <v>120</v>
      </c>
      <c r="G209" s="1111"/>
      <c r="H209" s="809">
        <f>G209*F209</f>
        <v>0</v>
      </c>
      <c r="I209" s="678">
        <f t="shared" ref="I209" si="49">H209</f>
        <v>0</v>
      </c>
    </row>
    <row r="210" spans="1:11">
      <c r="A210" s="796"/>
      <c r="C210" s="798"/>
      <c r="D210" s="842"/>
      <c r="F210" s="800"/>
      <c r="G210" s="1108"/>
      <c r="H210" s="801"/>
    </row>
    <row r="211" spans="1:11" ht="25.5">
      <c r="A211" s="796">
        <f>A208+1</f>
        <v>2</v>
      </c>
      <c r="C211" s="826" t="s">
        <v>681</v>
      </c>
      <c r="D211" s="869" t="s">
        <v>78</v>
      </c>
      <c r="E211" s="834"/>
      <c r="F211" s="844"/>
      <c r="G211" s="1111"/>
      <c r="H211" s="809"/>
    </row>
    <row r="212" spans="1:11">
      <c r="A212" s="796"/>
      <c r="C212" s="798"/>
      <c r="D212" s="842"/>
      <c r="E212" s="834" t="s">
        <v>44</v>
      </c>
      <c r="F212" s="844">
        <v>15</v>
      </c>
      <c r="G212" s="1111"/>
      <c r="H212" s="809">
        <f>G212*F212</f>
        <v>0</v>
      </c>
      <c r="I212" s="678">
        <f t="shared" ref="I212" si="50">H212</f>
        <v>0</v>
      </c>
    </row>
    <row r="213" spans="1:11">
      <c r="A213" s="796"/>
      <c r="C213" s="798"/>
      <c r="D213" s="842"/>
      <c r="F213" s="800"/>
      <c r="G213" s="1108"/>
      <c r="H213" s="801"/>
    </row>
    <row r="214" spans="1:11" ht="25.5">
      <c r="A214" s="796">
        <f>A211+1</f>
        <v>3</v>
      </c>
      <c r="C214" s="826" t="s">
        <v>682</v>
      </c>
      <c r="D214" s="869" t="s">
        <v>406</v>
      </c>
      <c r="E214" s="834"/>
      <c r="F214" s="844"/>
      <c r="G214" s="1111"/>
      <c r="H214" s="809"/>
    </row>
    <row r="215" spans="1:11">
      <c r="A215" s="796"/>
      <c r="C215" s="798"/>
      <c r="D215" s="842"/>
      <c r="E215" s="834" t="s">
        <v>44</v>
      </c>
      <c r="F215" s="844">
        <v>20</v>
      </c>
      <c r="G215" s="1111"/>
      <c r="H215" s="809">
        <f>G215*F215</f>
        <v>0</v>
      </c>
      <c r="I215" s="678">
        <f t="shared" ref="I215" si="51">H215</f>
        <v>0</v>
      </c>
    </row>
    <row r="216" spans="1:11">
      <c r="A216" s="796"/>
      <c r="C216" s="798"/>
      <c r="D216" s="842"/>
      <c r="F216" s="800"/>
      <c r="G216" s="1108"/>
      <c r="H216" s="801"/>
    </row>
    <row r="217" spans="1:11" ht="25.5">
      <c r="A217" s="796">
        <f>A214+1</f>
        <v>4</v>
      </c>
      <c r="C217" s="826" t="s">
        <v>683</v>
      </c>
      <c r="D217" s="869" t="s">
        <v>405</v>
      </c>
      <c r="E217" s="834"/>
      <c r="F217" s="844"/>
      <c r="G217" s="1111"/>
      <c r="H217" s="809"/>
    </row>
    <row r="218" spans="1:11">
      <c r="A218" s="796"/>
      <c r="C218" s="798"/>
      <c r="D218" s="842"/>
      <c r="E218" s="834" t="s">
        <v>44</v>
      </c>
      <c r="F218" s="844">
        <v>40</v>
      </c>
      <c r="G218" s="1111"/>
      <c r="H218" s="809">
        <f>G218*F218</f>
        <v>0</v>
      </c>
      <c r="I218" s="678">
        <f t="shared" ref="I218" si="52">H218</f>
        <v>0</v>
      </c>
    </row>
    <row r="219" spans="1:11">
      <c r="A219" s="796"/>
      <c r="C219" s="798"/>
      <c r="D219" s="842"/>
      <c r="F219" s="800"/>
      <c r="G219" s="1108"/>
      <c r="H219" s="801"/>
    </row>
    <row r="220" spans="1:11" ht="25.5">
      <c r="A220" s="796">
        <f>A217+1</f>
        <v>5</v>
      </c>
      <c r="C220" s="826" t="s">
        <v>684</v>
      </c>
      <c r="D220" s="869" t="s">
        <v>404</v>
      </c>
      <c r="E220" s="834"/>
      <c r="F220" s="844"/>
      <c r="G220" s="1111"/>
      <c r="H220" s="809"/>
    </row>
    <row r="221" spans="1:11">
      <c r="A221" s="796"/>
      <c r="C221" s="798"/>
      <c r="D221" s="842"/>
      <c r="E221" s="834" t="s">
        <v>44</v>
      </c>
      <c r="F221" s="844">
        <v>5</v>
      </c>
      <c r="G221" s="1111"/>
      <c r="H221" s="809">
        <f>G221*F221</f>
        <v>0</v>
      </c>
      <c r="I221" s="678">
        <f t="shared" ref="I221" si="53">H221</f>
        <v>0</v>
      </c>
    </row>
    <row r="222" spans="1:11">
      <c r="A222" s="796"/>
      <c r="C222" s="798"/>
      <c r="D222" s="842"/>
      <c r="F222" s="800"/>
      <c r="G222" s="1108"/>
      <c r="H222" s="801"/>
    </row>
    <row r="223" spans="1:11" s="836" customFormat="1" ht="25.5">
      <c r="A223" s="855">
        <f>A220+1</f>
        <v>6</v>
      </c>
      <c r="B223" s="856"/>
      <c r="C223" s="857" t="s">
        <v>685</v>
      </c>
      <c r="D223" s="871" t="s">
        <v>403</v>
      </c>
      <c r="E223" s="834"/>
      <c r="F223" s="844"/>
      <c r="G223" s="1111"/>
      <c r="H223" s="809"/>
      <c r="I223" s="844"/>
      <c r="J223" s="844"/>
      <c r="K223" s="844"/>
    </row>
    <row r="224" spans="1:11">
      <c r="A224" s="796"/>
      <c r="C224" s="798"/>
      <c r="D224" s="842"/>
      <c r="E224" s="834" t="s">
        <v>44</v>
      </c>
      <c r="F224" s="844">
        <v>90</v>
      </c>
      <c r="G224" s="1111"/>
      <c r="H224" s="809">
        <f>G224*F224</f>
        <v>0</v>
      </c>
      <c r="I224" s="678">
        <f t="shared" ref="I224" si="54">H224</f>
        <v>0</v>
      </c>
    </row>
    <row r="225" spans="1:11">
      <c r="A225" s="796"/>
      <c r="C225" s="798"/>
      <c r="D225" s="842"/>
      <c r="F225" s="800"/>
      <c r="G225" s="1108"/>
      <c r="H225" s="801"/>
    </row>
    <row r="226" spans="1:11" ht="25.5">
      <c r="A226" s="796">
        <f>A223+1</f>
        <v>7</v>
      </c>
      <c r="C226" s="826" t="s">
        <v>587</v>
      </c>
      <c r="D226" s="869" t="s">
        <v>402</v>
      </c>
      <c r="E226" s="902"/>
      <c r="F226" s="800"/>
      <c r="G226" s="1108"/>
      <c r="H226" s="801"/>
    </row>
    <row r="227" spans="1:11">
      <c r="A227" s="796"/>
      <c r="C227" s="798"/>
      <c r="D227" s="842"/>
      <c r="E227" s="799" t="s">
        <v>17</v>
      </c>
      <c r="F227" s="800">
        <v>120</v>
      </c>
      <c r="G227" s="1108"/>
      <c r="H227" s="801">
        <f>G227*F227</f>
        <v>0</v>
      </c>
      <c r="I227" s="678">
        <f t="shared" ref="I227" si="55">H227</f>
        <v>0</v>
      </c>
    </row>
    <row r="228" spans="1:11">
      <c r="A228" s="796"/>
      <c r="C228" s="798"/>
      <c r="D228" s="842"/>
      <c r="F228" s="800"/>
      <c r="G228" s="1108"/>
      <c r="H228" s="801"/>
    </row>
    <row r="229" spans="1:11" ht="38.25">
      <c r="A229" s="796">
        <f>A226+1</f>
        <v>8</v>
      </c>
      <c r="C229" s="826" t="s">
        <v>686</v>
      </c>
      <c r="D229" s="869" t="s">
        <v>401</v>
      </c>
      <c r="E229" s="902"/>
      <c r="F229" s="800"/>
      <c r="G229" s="1108"/>
      <c r="H229" s="801"/>
    </row>
    <row r="230" spans="1:11">
      <c r="A230" s="796"/>
      <c r="C230" s="798"/>
      <c r="D230" s="842"/>
      <c r="E230" s="799" t="s">
        <v>17</v>
      </c>
      <c r="F230" s="800">
        <v>600</v>
      </c>
      <c r="G230" s="1108"/>
      <c r="H230" s="801">
        <f>G230*F230</f>
        <v>0</v>
      </c>
      <c r="I230" s="678">
        <f t="shared" ref="I230" si="56">H230</f>
        <v>0</v>
      </c>
    </row>
    <row r="231" spans="1:11">
      <c r="A231" s="796"/>
      <c r="C231" s="798"/>
      <c r="D231" s="842"/>
      <c r="F231" s="800"/>
      <c r="G231" s="1108"/>
      <c r="H231" s="801"/>
    </row>
    <row r="232" spans="1:11" ht="51">
      <c r="A232" s="796">
        <f>A229+1</f>
        <v>9</v>
      </c>
      <c r="C232" s="896" t="s">
        <v>687</v>
      </c>
      <c r="D232" s="869" t="s">
        <v>588</v>
      </c>
      <c r="E232" s="834"/>
      <c r="F232" s="844"/>
      <c r="G232" s="1111"/>
      <c r="H232" s="809"/>
    </row>
    <row r="233" spans="1:11">
      <c r="A233" s="796"/>
      <c r="C233" s="798"/>
      <c r="D233" s="842"/>
      <c r="E233" s="799" t="s">
        <v>17</v>
      </c>
      <c r="F233" s="844">
        <v>600</v>
      </c>
      <c r="G233" s="1111"/>
      <c r="H233" s="809">
        <f>G233*F233</f>
        <v>0</v>
      </c>
      <c r="I233" s="678">
        <f t="shared" ref="I233" si="57">H233</f>
        <v>0</v>
      </c>
    </row>
    <row r="234" spans="1:11">
      <c r="A234" s="796"/>
      <c r="C234" s="798"/>
      <c r="F234" s="800"/>
      <c r="G234" s="1108"/>
      <c r="H234" s="801"/>
    </row>
    <row r="235" spans="1:11" s="836" customFormat="1" ht="15" customHeight="1">
      <c r="A235" s="827"/>
      <c r="B235" s="828"/>
      <c r="C235" s="829" t="s">
        <v>79</v>
      </c>
      <c r="D235" s="830"/>
      <c r="E235" s="831"/>
      <c r="F235" s="832"/>
      <c r="G235" s="1113"/>
      <c r="H235" s="833">
        <f>SUM(H207:H234)</f>
        <v>0</v>
      </c>
      <c r="I235" s="920">
        <f>SUM(I207:I234)</f>
        <v>0</v>
      </c>
      <c r="J235" s="920">
        <f>SUM(J207:J234)</f>
        <v>0</v>
      </c>
      <c r="K235" s="920">
        <f>SUM(K207:K234)</f>
        <v>0</v>
      </c>
    </row>
    <row r="236" spans="1:11">
      <c r="A236" s="796"/>
      <c r="C236" s="798"/>
      <c r="F236" s="800"/>
      <c r="G236" s="1108"/>
      <c r="H236" s="801"/>
    </row>
    <row r="237" spans="1:11" ht="15" customHeight="1">
      <c r="A237" s="821"/>
      <c r="B237" s="822"/>
      <c r="C237" s="823" t="s">
        <v>80</v>
      </c>
      <c r="D237" s="803"/>
      <c r="E237" s="824"/>
      <c r="F237" s="804"/>
      <c r="G237" s="1109"/>
      <c r="H237" s="805"/>
      <c r="J237" s="862"/>
      <c r="K237" s="862"/>
    </row>
    <row r="238" spans="1:11">
      <c r="A238" s="796"/>
      <c r="C238" s="853"/>
      <c r="F238" s="800"/>
      <c r="G238" s="1108"/>
      <c r="H238" s="801"/>
    </row>
    <row r="239" spans="1:11" ht="51">
      <c r="A239" s="796">
        <v>1</v>
      </c>
      <c r="C239" s="826" t="s">
        <v>688</v>
      </c>
      <c r="D239" s="869" t="s">
        <v>14</v>
      </c>
      <c r="E239" s="902"/>
      <c r="F239" s="800"/>
      <c r="G239" s="1108"/>
      <c r="H239" s="801"/>
    </row>
    <row r="240" spans="1:11">
      <c r="A240" s="796"/>
      <c r="C240" s="837" t="s">
        <v>589</v>
      </c>
      <c r="D240" s="869"/>
      <c r="E240" s="799" t="s">
        <v>36</v>
      </c>
      <c r="F240" s="838">
        <v>50</v>
      </c>
      <c r="G240" s="1108"/>
      <c r="H240" s="801">
        <f>G240*F240</f>
        <v>0</v>
      </c>
      <c r="I240" s="678">
        <f t="shared" ref="I240:I241" si="58">H240</f>
        <v>0</v>
      </c>
    </row>
    <row r="241" spans="1:9">
      <c r="A241" s="796"/>
      <c r="C241" s="839" t="s">
        <v>590</v>
      </c>
      <c r="D241" s="842"/>
      <c r="E241" s="799" t="s">
        <v>36</v>
      </c>
      <c r="F241" s="838">
        <v>50</v>
      </c>
      <c r="G241" s="1108"/>
      <c r="H241" s="801">
        <f>G241*F241</f>
        <v>0</v>
      </c>
      <c r="I241" s="678">
        <f t="shared" si="58"/>
        <v>0</v>
      </c>
    </row>
    <row r="242" spans="1:9">
      <c r="A242" s="796"/>
      <c r="C242" s="798"/>
      <c r="D242" s="842"/>
      <c r="F242" s="840"/>
      <c r="G242" s="1108"/>
      <c r="H242" s="801"/>
      <c r="I242" s="678"/>
    </row>
    <row r="243" spans="1:9" ht="114.75">
      <c r="A243" s="796">
        <f>A239+1</f>
        <v>2</v>
      </c>
      <c r="C243" s="826" t="s">
        <v>591</v>
      </c>
      <c r="D243" s="841" t="s">
        <v>15</v>
      </c>
      <c r="F243" s="840"/>
      <c r="G243" s="1108"/>
      <c r="H243" s="801"/>
    </row>
    <row r="244" spans="1:9">
      <c r="A244" s="796"/>
      <c r="C244" s="798"/>
      <c r="D244" s="842"/>
      <c r="E244" s="799" t="s">
        <v>17</v>
      </c>
      <c r="F244" s="800">
        <v>600</v>
      </c>
      <c r="G244" s="1108"/>
      <c r="H244" s="801">
        <f>G244*F244</f>
        <v>0</v>
      </c>
      <c r="I244" s="678">
        <f t="shared" ref="I244" si="59">H244</f>
        <v>0</v>
      </c>
    </row>
    <row r="245" spans="1:9">
      <c r="A245" s="796"/>
      <c r="C245" s="798"/>
      <c r="D245" s="842"/>
      <c r="F245" s="800"/>
      <c r="G245" s="1108"/>
      <c r="H245" s="801"/>
    </row>
    <row r="246" spans="1:9" ht="51">
      <c r="A246" s="796">
        <f>A243+1</f>
        <v>3</v>
      </c>
      <c r="C246" s="826" t="s">
        <v>694</v>
      </c>
      <c r="D246" s="841" t="s">
        <v>16</v>
      </c>
      <c r="E246" s="798"/>
      <c r="F246" s="800"/>
      <c r="G246" s="1108"/>
      <c r="H246" s="801"/>
    </row>
    <row r="247" spans="1:9">
      <c r="A247" s="796"/>
      <c r="C247" s="798"/>
      <c r="D247" s="842"/>
      <c r="E247" s="799" t="s">
        <v>17</v>
      </c>
      <c r="F247" s="800">
        <v>220</v>
      </c>
      <c r="G247" s="1108"/>
      <c r="H247" s="801">
        <f>G247*F247</f>
        <v>0</v>
      </c>
      <c r="I247" s="678">
        <f t="shared" ref="I247" si="60">H247</f>
        <v>0</v>
      </c>
    </row>
    <row r="248" spans="1:9">
      <c r="A248" s="796"/>
      <c r="C248" s="798"/>
      <c r="D248" s="842"/>
      <c r="F248" s="800"/>
      <c r="G248" s="1108"/>
      <c r="H248" s="801"/>
    </row>
    <row r="249" spans="1:9" ht="63.75">
      <c r="A249" s="796">
        <f>A246+1</f>
        <v>4</v>
      </c>
      <c r="C249" s="826" t="s">
        <v>695</v>
      </c>
      <c r="D249" s="841" t="s">
        <v>81</v>
      </c>
      <c r="E249" s="798"/>
      <c r="F249" s="800"/>
      <c r="G249" s="1108"/>
      <c r="H249" s="801"/>
    </row>
    <row r="250" spans="1:9">
      <c r="A250" s="796"/>
      <c r="C250" s="798"/>
      <c r="D250" s="842"/>
      <c r="E250" s="799" t="s">
        <v>17</v>
      </c>
      <c r="F250" s="800">
        <v>220</v>
      </c>
      <c r="G250" s="1108"/>
      <c r="H250" s="801">
        <f>G250*F250</f>
        <v>0</v>
      </c>
      <c r="I250" s="678">
        <f t="shared" ref="I250" si="61">H250</f>
        <v>0</v>
      </c>
    </row>
    <row r="251" spans="1:9">
      <c r="A251" s="796"/>
      <c r="C251" s="798"/>
      <c r="D251" s="842"/>
      <c r="F251" s="800"/>
      <c r="G251" s="1108"/>
      <c r="H251" s="801"/>
    </row>
    <row r="252" spans="1:9" ht="51">
      <c r="A252" s="796">
        <f>A249+1</f>
        <v>5</v>
      </c>
      <c r="C252" s="826" t="s">
        <v>592</v>
      </c>
      <c r="D252" s="841" t="s">
        <v>82</v>
      </c>
      <c r="E252" s="798"/>
      <c r="F252" s="800"/>
      <c r="G252" s="1108"/>
      <c r="H252" s="801"/>
    </row>
    <row r="253" spans="1:9">
      <c r="A253" s="796"/>
      <c r="C253" s="798"/>
      <c r="E253" s="799" t="s">
        <v>17</v>
      </c>
      <c r="F253" s="800">
        <v>310</v>
      </c>
      <c r="G253" s="1108"/>
      <c r="H253" s="801">
        <f>G253*F253</f>
        <v>0</v>
      </c>
      <c r="I253" s="678">
        <f t="shared" ref="I253" si="62">H253</f>
        <v>0</v>
      </c>
    </row>
    <row r="254" spans="1:9">
      <c r="A254" s="796"/>
      <c r="C254" s="826"/>
      <c r="F254" s="840"/>
      <c r="G254" s="1108"/>
      <c r="H254" s="801"/>
    </row>
    <row r="255" spans="1:9" ht="51">
      <c r="A255" s="796">
        <f>A252+1</f>
        <v>6</v>
      </c>
      <c r="C255" s="826" t="s">
        <v>593</v>
      </c>
      <c r="D255" s="841" t="s">
        <v>83</v>
      </c>
      <c r="E255" s="798"/>
      <c r="F255" s="800"/>
      <c r="G255" s="1108"/>
      <c r="H255" s="801"/>
    </row>
    <row r="256" spans="1:9">
      <c r="A256" s="796"/>
      <c r="C256" s="798"/>
      <c r="E256" s="799" t="s">
        <v>17</v>
      </c>
      <c r="F256" s="800">
        <v>200</v>
      </c>
      <c r="G256" s="1108"/>
      <c r="H256" s="801">
        <f>G256*F256</f>
        <v>0</v>
      </c>
      <c r="I256" s="678">
        <f t="shared" ref="I256" si="63">H256</f>
        <v>0</v>
      </c>
    </row>
    <row r="257" spans="1:9">
      <c r="A257" s="796"/>
      <c r="C257" s="798"/>
      <c r="F257" s="800"/>
      <c r="G257" s="1108"/>
      <c r="H257" s="801"/>
    </row>
    <row r="258" spans="1:9" ht="76.5">
      <c r="A258" s="796">
        <f>A255+1</f>
        <v>7</v>
      </c>
      <c r="C258" s="826" t="s">
        <v>594</v>
      </c>
      <c r="D258" s="841" t="s">
        <v>83</v>
      </c>
      <c r="E258" s="798"/>
      <c r="F258" s="800"/>
      <c r="G258" s="1108"/>
      <c r="H258" s="801"/>
    </row>
    <row r="259" spans="1:9">
      <c r="A259" s="796"/>
      <c r="C259" s="798"/>
      <c r="E259" s="799" t="s">
        <v>2</v>
      </c>
      <c r="F259" s="843">
        <v>17</v>
      </c>
      <c r="G259" s="1108"/>
      <c r="H259" s="801">
        <f>G259*F259</f>
        <v>0</v>
      </c>
      <c r="I259" s="678">
        <f t="shared" ref="I259" si="64">H259</f>
        <v>0</v>
      </c>
    </row>
    <row r="260" spans="1:9">
      <c r="A260" s="796"/>
      <c r="C260" s="798"/>
      <c r="F260" s="800"/>
      <c r="G260" s="1108"/>
      <c r="H260" s="801"/>
    </row>
    <row r="261" spans="1:9" ht="63.75">
      <c r="A261" s="796">
        <f>A258+1</f>
        <v>8</v>
      </c>
      <c r="C261" s="826" t="s">
        <v>595</v>
      </c>
      <c r="D261" s="841" t="s">
        <v>84</v>
      </c>
      <c r="E261" s="798"/>
      <c r="F261" s="800"/>
      <c r="G261" s="1108"/>
      <c r="H261" s="801"/>
    </row>
    <row r="262" spans="1:9">
      <c r="A262" s="796"/>
      <c r="C262" s="798"/>
      <c r="E262" s="799" t="s">
        <v>17</v>
      </c>
      <c r="F262" s="800">
        <v>260</v>
      </c>
      <c r="G262" s="1108"/>
      <c r="H262" s="801">
        <f>G262*F262</f>
        <v>0</v>
      </c>
      <c r="I262" s="678">
        <f t="shared" ref="I262" si="65">H262</f>
        <v>0</v>
      </c>
    </row>
    <row r="263" spans="1:9">
      <c r="A263" s="796"/>
      <c r="C263" s="798"/>
      <c r="F263" s="800"/>
      <c r="G263" s="1108"/>
      <c r="H263" s="801"/>
    </row>
    <row r="264" spans="1:9" ht="76.5">
      <c r="A264" s="796">
        <f>A261+1</f>
        <v>9</v>
      </c>
      <c r="C264" s="826" t="s">
        <v>594</v>
      </c>
      <c r="D264" s="841" t="s">
        <v>84</v>
      </c>
      <c r="E264" s="798"/>
      <c r="F264" s="800"/>
      <c r="G264" s="1108"/>
      <c r="H264" s="801"/>
    </row>
    <row r="265" spans="1:9">
      <c r="A265" s="796"/>
      <c r="C265" s="798"/>
      <c r="E265" s="799" t="s">
        <v>2</v>
      </c>
      <c r="F265" s="843">
        <v>27</v>
      </c>
      <c r="G265" s="1108"/>
      <c r="H265" s="801">
        <f>G265*F265</f>
        <v>0</v>
      </c>
      <c r="I265" s="678">
        <f t="shared" ref="I265" si="66">H265</f>
        <v>0</v>
      </c>
    </row>
    <row r="266" spans="1:9">
      <c r="A266" s="796"/>
      <c r="C266" s="798"/>
      <c r="F266" s="800"/>
      <c r="G266" s="1108"/>
      <c r="H266" s="801"/>
    </row>
    <row r="267" spans="1:9" ht="51">
      <c r="A267" s="796">
        <f>A264+1</f>
        <v>10</v>
      </c>
      <c r="C267" s="826" t="s">
        <v>596</v>
      </c>
      <c r="D267" s="841" t="s">
        <v>400</v>
      </c>
      <c r="E267" s="798"/>
      <c r="F267" s="800"/>
      <c r="G267" s="1108"/>
      <c r="H267" s="801"/>
    </row>
    <row r="268" spans="1:9">
      <c r="A268" s="796"/>
      <c r="C268" s="798"/>
      <c r="E268" s="834" t="s">
        <v>98</v>
      </c>
      <c r="F268" s="844">
        <v>13000</v>
      </c>
      <c r="G268" s="1111"/>
      <c r="H268" s="809">
        <f>G268*F268</f>
        <v>0</v>
      </c>
      <c r="I268" s="678">
        <f t="shared" ref="I268" si="67">H268</f>
        <v>0</v>
      </c>
    </row>
    <row r="269" spans="1:9">
      <c r="A269" s="796"/>
      <c r="C269" s="798"/>
      <c r="E269" s="834"/>
      <c r="F269" s="844"/>
      <c r="G269" s="1111"/>
      <c r="H269" s="809"/>
    </row>
    <row r="270" spans="1:9" ht="63.75">
      <c r="A270" s="796">
        <f>A267+1</f>
        <v>11</v>
      </c>
      <c r="C270" s="826" t="s">
        <v>597</v>
      </c>
      <c r="D270" s="841" t="s">
        <v>399</v>
      </c>
      <c r="E270" s="845"/>
      <c r="F270" s="844"/>
      <c r="G270" s="1111"/>
      <c r="H270" s="809"/>
    </row>
    <row r="271" spans="1:9">
      <c r="A271" s="796"/>
      <c r="C271" s="798"/>
      <c r="E271" s="834" t="s">
        <v>98</v>
      </c>
      <c r="F271" s="844">
        <v>13000</v>
      </c>
      <c r="G271" s="1111"/>
      <c r="H271" s="809">
        <f>G271*F271</f>
        <v>0</v>
      </c>
      <c r="I271" s="678">
        <f t="shared" ref="I271" si="68">H271</f>
        <v>0</v>
      </c>
    </row>
    <row r="272" spans="1:9">
      <c r="A272" s="796"/>
      <c r="C272" s="798"/>
      <c r="F272" s="800"/>
      <c r="G272" s="1108"/>
      <c r="H272" s="801"/>
    </row>
    <row r="273" spans="1:9" ht="25.5">
      <c r="A273" s="796">
        <f>A270+1</f>
        <v>12</v>
      </c>
      <c r="C273" s="826" t="s">
        <v>598</v>
      </c>
      <c r="D273" s="841" t="s">
        <v>398</v>
      </c>
      <c r="E273" s="798"/>
      <c r="F273" s="800"/>
      <c r="G273" s="1108"/>
      <c r="H273" s="801"/>
    </row>
    <row r="274" spans="1:9">
      <c r="A274" s="796"/>
      <c r="C274" s="798"/>
      <c r="E274" s="799" t="s">
        <v>17</v>
      </c>
      <c r="F274" s="800">
        <v>5</v>
      </c>
      <c r="G274" s="1108"/>
      <c r="H274" s="801">
        <f>G274*F274</f>
        <v>0</v>
      </c>
      <c r="I274" s="678">
        <f t="shared" ref="I274" si="69">H274</f>
        <v>0</v>
      </c>
    </row>
    <row r="275" spans="1:9">
      <c r="A275" s="796"/>
      <c r="C275" s="798"/>
      <c r="F275" s="800"/>
      <c r="G275" s="1108"/>
      <c r="H275" s="801"/>
    </row>
    <row r="276" spans="1:9" ht="51">
      <c r="A276" s="796">
        <f>A273+1</f>
        <v>13</v>
      </c>
      <c r="C276" s="826" t="s">
        <v>599</v>
      </c>
      <c r="D276" s="841" t="s">
        <v>397</v>
      </c>
      <c r="E276" s="798"/>
      <c r="F276" s="800"/>
      <c r="G276" s="1108"/>
      <c r="H276" s="801"/>
    </row>
    <row r="277" spans="1:9">
      <c r="A277" s="796"/>
      <c r="C277" s="798"/>
      <c r="E277" s="799" t="s">
        <v>17</v>
      </c>
      <c r="F277" s="800">
        <v>5</v>
      </c>
      <c r="G277" s="1108"/>
      <c r="H277" s="801">
        <f>G277*F277</f>
        <v>0</v>
      </c>
      <c r="I277" s="678">
        <f t="shared" ref="I277" si="70">H277</f>
        <v>0</v>
      </c>
    </row>
    <row r="278" spans="1:9">
      <c r="A278" s="796"/>
      <c r="C278" s="798"/>
      <c r="F278" s="800"/>
      <c r="G278" s="1108"/>
      <c r="H278" s="801"/>
    </row>
    <row r="279" spans="1:9" ht="51">
      <c r="A279" s="796">
        <f>A276+1</f>
        <v>14</v>
      </c>
      <c r="C279" s="826" t="s">
        <v>600</v>
      </c>
      <c r="D279" s="841" t="s">
        <v>396</v>
      </c>
      <c r="E279" s="798"/>
      <c r="F279" s="800"/>
      <c r="G279" s="1108"/>
      <c r="H279" s="801"/>
    </row>
    <row r="280" spans="1:9">
      <c r="A280" s="796"/>
      <c r="C280" s="798"/>
      <c r="E280" s="799" t="s">
        <v>44</v>
      </c>
      <c r="F280" s="800">
        <v>27</v>
      </c>
      <c r="G280" s="1108"/>
      <c r="H280" s="801">
        <f>G280*F280</f>
        <v>0</v>
      </c>
      <c r="I280" s="678">
        <f t="shared" ref="I280" si="71">H280</f>
        <v>0</v>
      </c>
    </row>
    <row r="281" spans="1:9">
      <c r="A281" s="796"/>
      <c r="C281" s="798"/>
      <c r="F281" s="800"/>
      <c r="G281" s="1108"/>
      <c r="H281" s="801"/>
    </row>
    <row r="282" spans="1:9" ht="63.75">
      <c r="A282" s="796">
        <f>A279+1</f>
        <v>15</v>
      </c>
      <c r="C282" s="826" t="s">
        <v>601</v>
      </c>
      <c r="D282" s="841" t="s">
        <v>395</v>
      </c>
      <c r="E282" s="798"/>
      <c r="F282" s="800"/>
      <c r="G282" s="1108"/>
      <c r="H282" s="801"/>
    </row>
    <row r="283" spans="1:9">
      <c r="A283" s="796"/>
      <c r="C283" s="798"/>
      <c r="E283" s="799" t="s">
        <v>44</v>
      </c>
      <c r="F283" s="800">
        <v>1</v>
      </c>
      <c r="G283" s="1108"/>
      <c r="H283" s="801">
        <f>G283*F283</f>
        <v>0</v>
      </c>
      <c r="I283" s="678">
        <f t="shared" ref="I283" si="72">H283</f>
        <v>0</v>
      </c>
    </row>
    <row r="284" spans="1:9">
      <c r="A284" s="796"/>
      <c r="C284" s="798"/>
      <c r="F284" s="800"/>
      <c r="G284" s="1108"/>
      <c r="H284" s="801"/>
    </row>
    <row r="285" spans="1:9" ht="38.25">
      <c r="A285" s="796">
        <f>A282+1</f>
        <v>16</v>
      </c>
      <c r="C285" s="826" t="s">
        <v>602</v>
      </c>
      <c r="D285" s="841" t="s">
        <v>394</v>
      </c>
      <c r="E285" s="798"/>
      <c r="F285" s="800"/>
      <c r="G285" s="1108"/>
      <c r="H285" s="801"/>
    </row>
    <row r="286" spans="1:9">
      <c r="A286" s="796"/>
      <c r="C286" s="798"/>
      <c r="E286" s="799" t="s">
        <v>603</v>
      </c>
      <c r="F286" s="800">
        <v>115</v>
      </c>
      <c r="G286" s="1108"/>
      <c r="H286" s="801">
        <f>G286*F286</f>
        <v>0</v>
      </c>
      <c r="I286" s="678">
        <f t="shared" ref="I286" si="73">H286</f>
        <v>0</v>
      </c>
    </row>
    <row r="287" spans="1:9">
      <c r="A287" s="796"/>
      <c r="C287" s="798"/>
      <c r="F287" s="800"/>
      <c r="G287" s="1108"/>
      <c r="H287" s="801"/>
    </row>
    <row r="288" spans="1:9">
      <c r="A288" s="796"/>
      <c r="C288" s="798"/>
      <c r="F288" s="800"/>
      <c r="G288" s="1108"/>
      <c r="H288" s="801"/>
    </row>
    <row r="289" spans="1:11" s="836" customFormat="1" ht="15" customHeight="1">
      <c r="A289" s="827"/>
      <c r="B289" s="828"/>
      <c r="C289" s="829" t="s">
        <v>85</v>
      </c>
      <c r="D289" s="830"/>
      <c r="E289" s="831"/>
      <c r="F289" s="832"/>
      <c r="G289" s="1113"/>
      <c r="H289" s="833">
        <f>SUM(H238:H288)</f>
        <v>0</v>
      </c>
      <c r="I289" s="920">
        <f>SUM(I238:I288)</f>
        <v>0</v>
      </c>
      <c r="J289" s="920">
        <f>SUM(J238:J288)</f>
        <v>0</v>
      </c>
      <c r="K289" s="920">
        <f>SUM(K238:K288)</f>
        <v>0</v>
      </c>
    </row>
    <row r="290" spans="1:11">
      <c r="A290" s="796"/>
      <c r="C290" s="798"/>
      <c r="F290" s="800"/>
      <c r="G290" s="1108"/>
      <c r="H290" s="801"/>
    </row>
    <row r="291" spans="1:11" ht="15" customHeight="1">
      <c r="A291" s="821"/>
      <c r="B291" s="822"/>
      <c r="C291" s="823" t="s">
        <v>86</v>
      </c>
      <c r="D291" s="803"/>
      <c r="E291" s="824"/>
      <c r="F291" s="804"/>
      <c r="G291" s="1109"/>
      <c r="H291" s="805"/>
      <c r="J291" s="862"/>
      <c r="K291" s="862"/>
    </row>
    <row r="292" spans="1:11" s="836" customFormat="1">
      <c r="A292" s="847"/>
      <c r="B292" s="848"/>
      <c r="C292" s="849"/>
      <c r="D292" s="807"/>
      <c r="E292" s="835"/>
      <c r="F292" s="844"/>
      <c r="G292" s="1114"/>
      <c r="H292" s="809"/>
      <c r="I292" s="844"/>
      <c r="J292" s="913"/>
      <c r="K292" s="913"/>
    </row>
    <row r="293" spans="1:11" ht="38.25">
      <c r="A293" s="796">
        <v>1</v>
      </c>
      <c r="C293" s="826" t="s">
        <v>604</v>
      </c>
      <c r="D293" s="841" t="s">
        <v>87</v>
      </c>
      <c r="F293" s="800"/>
      <c r="G293" s="1108"/>
      <c r="H293" s="801"/>
    </row>
    <row r="294" spans="1:11" ht="15">
      <c r="A294" s="796"/>
      <c r="C294" s="798"/>
      <c r="E294" s="799" t="s">
        <v>4</v>
      </c>
      <c r="F294" s="800">
        <v>560</v>
      </c>
      <c r="G294" s="1108"/>
      <c r="H294" s="801">
        <f>G294*F294</f>
        <v>0</v>
      </c>
      <c r="I294" s="678">
        <f>H294</f>
        <v>0</v>
      </c>
    </row>
    <row r="295" spans="1:11">
      <c r="A295" s="796"/>
      <c r="C295" s="798"/>
      <c r="F295" s="800"/>
      <c r="G295" s="1108"/>
      <c r="H295" s="801"/>
    </row>
    <row r="296" spans="1:11" ht="51">
      <c r="A296" s="796">
        <f>A293+1</f>
        <v>2</v>
      </c>
      <c r="C296" s="826" t="s">
        <v>605</v>
      </c>
      <c r="D296" s="841" t="s">
        <v>88</v>
      </c>
      <c r="F296" s="800"/>
      <c r="G296" s="1108"/>
      <c r="H296" s="801"/>
    </row>
    <row r="297" spans="1:11" ht="15">
      <c r="A297" s="796"/>
      <c r="C297" s="798"/>
      <c r="E297" s="799" t="s">
        <v>4</v>
      </c>
      <c r="F297" s="800">
        <v>850</v>
      </c>
      <c r="G297" s="1108"/>
      <c r="H297" s="801">
        <f>G297*F297</f>
        <v>0</v>
      </c>
      <c r="I297" s="678">
        <f>H297</f>
        <v>0</v>
      </c>
    </row>
    <row r="298" spans="1:11">
      <c r="A298" s="796"/>
      <c r="C298" s="798"/>
      <c r="F298" s="800"/>
      <c r="G298" s="1108"/>
      <c r="H298" s="801"/>
    </row>
    <row r="299" spans="1:11" ht="63.75">
      <c r="A299" s="796">
        <f>A296+1</f>
        <v>3</v>
      </c>
      <c r="C299" s="826" t="s">
        <v>606</v>
      </c>
      <c r="D299" s="841" t="s">
        <v>89</v>
      </c>
      <c r="E299" s="798"/>
      <c r="F299" s="800"/>
      <c r="G299" s="1108"/>
      <c r="H299" s="801"/>
    </row>
    <row r="300" spans="1:11">
      <c r="A300" s="796"/>
      <c r="C300" s="798"/>
      <c r="E300" s="799" t="s">
        <v>44</v>
      </c>
      <c r="F300" s="800">
        <v>10</v>
      </c>
      <c r="G300" s="1108"/>
      <c r="H300" s="801">
        <f>G300*F300</f>
        <v>0</v>
      </c>
      <c r="I300" s="678">
        <f>H300</f>
        <v>0</v>
      </c>
    </row>
    <row r="301" spans="1:11">
      <c r="A301" s="796"/>
      <c r="C301" s="798"/>
      <c r="F301" s="800"/>
      <c r="G301" s="1108"/>
      <c r="H301" s="801"/>
    </row>
    <row r="302" spans="1:11" ht="25.5">
      <c r="A302" s="796">
        <f>A299+1</f>
        <v>4</v>
      </c>
      <c r="C302" s="826" t="s">
        <v>607</v>
      </c>
      <c r="D302" s="841" t="s">
        <v>90</v>
      </c>
      <c r="E302" s="798"/>
      <c r="F302" s="800"/>
      <c r="G302" s="1108"/>
      <c r="H302" s="801"/>
    </row>
    <row r="303" spans="1:11">
      <c r="A303" s="796"/>
      <c r="C303" s="798"/>
      <c r="E303" s="799" t="s">
        <v>2</v>
      </c>
      <c r="F303" s="843">
        <v>1</v>
      </c>
      <c r="G303" s="1108"/>
      <c r="H303" s="801">
        <f>G303*F303</f>
        <v>0</v>
      </c>
      <c r="I303" s="678">
        <f>H303</f>
        <v>0</v>
      </c>
    </row>
    <row r="304" spans="1:11">
      <c r="A304" s="796"/>
      <c r="C304" s="798"/>
      <c r="F304" s="800"/>
      <c r="G304" s="1108"/>
      <c r="H304" s="801"/>
    </row>
    <row r="305" spans="1:12" ht="76.5">
      <c r="A305" s="796">
        <f>A302+1</f>
        <v>5</v>
      </c>
      <c r="C305" s="826" t="s">
        <v>689</v>
      </c>
      <c r="D305" s="841" t="s">
        <v>91</v>
      </c>
      <c r="E305" s="798"/>
      <c r="F305" s="800"/>
      <c r="G305" s="1108"/>
      <c r="H305" s="801"/>
    </row>
    <row r="306" spans="1:12" ht="15">
      <c r="A306" s="796"/>
      <c r="C306" s="798"/>
      <c r="E306" s="799" t="s">
        <v>4</v>
      </c>
      <c r="F306" s="800">
        <v>1300</v>
      </c>
      <c r="G306" s="1108"/>
      <c r="H306" s="801">
        <f>G306*F306</f>
        <v>0</v>
      </c>
      <c r="I306" s="678">
        <f>H306</f>
        <v>0</v>
      </c>
    </row>
    <row r="307" spans="1:12">
      <c r="A307" s="796"/>
      <c r="C307" s="798"/>
      <c r="F307" s="800"/>
      <c r="G307" s="1108"/>
      <c r="H307" s="801"/>
    </row>
    <row r="308" spans="1:12" ht="38.25">
      <c r="A308" s="796">
        <f>A305+1</f>
        <v>6</v>
      </c>
      <c r="C308" s="826" t="s">
        <v>690</v>
      </c>
      <c r="D308" s="841" t="s">
        <v>92</v>
      </c>
      <c r="E308" s="798"/>
      <c r="F308" s="800"/>
      <c r="G308" s="1108"/>
      <c r="H308" s="801"/>
    </row>
    <row r="309" spans="1:12">
      <c r="A309" s="796"/>
      <c r="C309" s="798"/>
      <c r="E309" s="799" t="s">
        <v>106</v>
      </c>
      <c r="F309" s="800">
        <v>1300</v>
      </c>
      <c r="G309" s="1108"/>
      <c r="H309" s="801">
        <f>G309*F309</f>
        <v>0</v>
      </c>
      <c r="I309" s="678">
        <f>H309</f>
        <v>0</v>
      </c>
    </row>
    <row r="310" spans="1:12">
      <c r="A310" s="796"/>
      <c r="C310" s="798"/>
      <c r="F310" s="800"/>
      <c r="G310" s="1108"/>
      <c r="H310" s="801"/>
    </row>
    <row r="311" spans="1:12" ht="38.25">
      <c r="A311" s="796">
        <f>A308+1</f>
        <v>7</v>
      </c>
      <c r="C311" s="826" t="s">
        <v>691</v>
      </c>
      <c r="D311" s="841" t="s">
        <v>93</v>
      </c>
      <c r="E311" s="798"/>
      <c r="F311" s="800"/>
      <c r="G311" s="1108"/>
      <c r="H311" s="801"/>
    </row>
    <row r="312" spans="1:12">
      <c r="A312" s="796"/>
      <c r="C312" s="798"/>
      <c r="E312" s="799" t="s">
        <v>149</v>
      </c>
      <c r="F312" s="800">
        <v>1300</v>
      </c>
      <c r="G312" s="1108"/>
      <c r="H312" s="801">
        <f>G312*F312</f>
        <v>0</v>
      </c>
      <c r="I312" s="678">
        <f>H312</f>
        <v>0</v>
      </c>
    </row>
    <row r="313" spans="1:12">
      <c r="A313" s="796"/>
      <c r="C313" s="798"/>
      <c r="F313" s="800"/>
      <c r="G313" s="1108"/>
      <c r="H313" s="801"/>
    </row>
    <row r="314" spans="1:12" s="836" customFormat="1" ht="15" customHeight="1">
      <c r="A314" s="827"/>
      <c r="B314" s="828"/>
      <c r="C314" s="829" t="s">
        <v>608</v>
      </c>
      <c r="D314" s="830"/>
      <c r="E314" s="831"/>
      <c r="F314" s="832"/>
      <c r="G314" s="1113"/>
      <c r="H314" s="833">
        <f>SUM(H293:H313)</f>
        <v>0</v>
      </c>
      <c r="I314" s="920">
        <f>SUM(I292:I313)</f>
        <v>0</v>
      </c>
      <c r="J314" s="920">
        <f>SUM(J292:J313)</f>
        <v>0</v>
      </c>
      <c r="K314" s="920">
        <f>SUM(K292:K313)</f>
        <v>0</v>
      </c>
      <c r="L314" s="921"/>
    </row>
    <row r="315" spans="1:12">
      <c r="A315" s="796"/>
      <c r="C315" s="798"/>
      <c r="F315" s="800"/>
      <c r="G315" s="1108"/>
      <c r="H315" s="801"/>
    </row>
    <row r="316" spans="1:12" ht="15" customHeight="1">
      <c r="A316" s="821"/>
      <c r="B316" s="822"/>
      <c r="C316" s="823" t="s">
        <v>360</v>
      </c>
      <c r="D316" s="803"/>
      <c r="E316" s="824"/>
      <c r="F316" s="804"/>
      <c r="G316" s="1109"/>
      <c r="H316" s="805"/>
      <c r="J316" s="862"/>
      <c r="K316" s="862"/>
    </row>
    <row r="317" spans="1:12">
      <c r="A317" s="796"/>
      <c r="C317" s="853"/>
      <c r="F317" s="800"/>
      <c r="G317" s="1108"/>
      <c r="H317" s="801"/>
    </row>
    <row r="318" spans="1:12" ht="63.75">
      <c r="A318" s="796">
        <v>1</v>
      </c>
      <c r="C318" s="826" t="s">
        <v>609</v>
      </c>
      <c r="D318" s="869" t="s">
        <v>94</v>
      </c>
      <c r="E318" s="902"/>
      <c r="F318" s="800"/>
      <c r="G318" s="1108"/>
      <c r="H318" s="801"/>
    </row>
    <row r="319" spans="1:12">
      <c r="A319" s="796"/>
      <c r="C319" s="798"/>
      <c r="D319" s="842"/>
      <c r="E319" s="799" t="s">
        <v>17</v>
      </c>
      <c r="F319" s="850">
        <v>1500</v>
      </c>
      <c r="G319" s="1108"/>
      <c r="H319" s="801">
        <f>G319*F319</f>
        <v>0</v>
      </c>
      <c r="I319" s="678">
        <f>H319</f>
        <v>0</v>
      </c>
    </row>
    <row r="320" spans="1:12">
      <c r="A320" s="796"/>
      <c r="C320" s="798"/>
      <c r="D320" s="842"/>
      <c r="F320" s="840"/>
      <c r="G320" s="1108"/>
      <c r="H320" s="801"/>
    </row>
    <row r="321" spans="1:11" ht="51">
      <c r="A321" s="796">
        <f>A318+1</f>
        <v>2</v>
      </c>
      <c r="C321" s="826" t="s">
        <v>610</v>
      </c>
      <c r="D321" s="858" t="s">
        <v>94</v>
      </c>
      <c r="E321" s="798"/>
      <c r="F321" s="800"/>
      <c r="G321" s="1108"/>
      <c r="H321" s="801"/>
    </row>
    <row r="322" spans="1:11">
      <c r="A322" s="796"/>
      <c r="C322" s="798"/>
      <c r="D322" s="864"/>
      <c r="E322" s="799" t="s">
        <v>2</v>
      </c>
      <c r="F322" s="850">
        <v>1</v>
      </c>
      <c r="G322" s="1108"/>
      <c r="H322" s="801">
        <f>G322*F322</f>
        <v>0</v>
      </c>
      <c r="I322" s="678">
        <f>H322</f>
        <v>0</v>
      </c>
    </row>
    <row r="323" spans="1:11">
      <c r="A323" s="796"/>
      <c r="C323" s="798"/>
      <c r="D323" s="864"/>
      <c r="F323" s="800"/>
      <c r="G323" s="1108"/>
      <c r="H323" s="801"/>
    </row>
    <row r="324" spans="1:11" s="836" customFormat="1" ht="15" customHeight="1">
      <c r="A324" s="827"/>
      <c r="B324" s="828"/>
      <c r="C324" s="829" t="s">
        <v>361</v>
      </c>
      <c r="D324" s="830"/>
      <c r="E324" s="831"/>
      <c r="F324" s="832"/>
      <c r="G324" s="1113"/>
      <c r="H324" s="833">
        <f>SUM(H319:H323)</f>
        <v>0</v>
      </c>
      <c r="I324" s="920">
        <f>SUM(I317:I323)</f>
        <v>0</v>
      </c>
      <c r="J324" s="920">
        <f>SUM(J317:J323)</f>
        <v>0</v>
      </c>
      <c r="K324" s="920">
        <f>SUM(K317:K323)</f>
        <v>0</v>
      </c>
    </row>
    <row r="325" spans="1:11">
      <c r="A325" s="796"/>
      <c r="C325" s="798"/>
      <c r="F325" s="800"/>
      <c r="G325" s="1108"/>
      <c r="H325" s="801"/>
    </row>
    <row r="326" spans="1:11" ht="15" customHeight="1">
      <c r="A326" s="821"/>
      <c r="B326" s="822"/>
      <c r="C326" s="823" t="s">
        <v>611</v>
      </c>
      <c r="D326" s="803"/>
      <c r="E326" s="824"/>
      <c r="F326" s="804"/>
      <c r="G326" s="1109"/>
      <c r="H326" s="805"/>
      <c r="J326" s="862"/>
      <c r="K326" s="862"/>
    </row>
    <row r="327" spans="1:11">
      <c r="A327" s="796"/>
      <c r="C327" s="853"/>
      <c r="F327" s="800"/>
      <c r="G327" s="1108"/>
      <c r="H327" s="801"/>
    </row>
    <row r="328" spans="1:11" ht="38.25">
      <c r="A328" s="796">
        <v>1</v>
      </c>
      <c r="C328" s="851" t="s">
        <v>612</v>
      </c>
      <c r="D328" s="869" t="s">
        <v>18</v>
      </c>
      <c r="E328" s="903"/>
      <c r="F328" s="800"/>
      <c r="G328" s="1108"/>
      <c r="H328" s="801"/>
    </row>
    <row r="329" spans="1:11">
      <c r="A329" s="796"/>
      <c r="C329" s="798"/>
      <c r="D329" s="842"/>
      <c r="E329" s="861" t="s">
        <v>149</v>
      </c>
      <c r="F329" s="904">
        <v>5.5</v>
      </c>
      <c r="G329" s="1115"/>
      <c r="H329" s="801">
        <f>G329*F329</f>
        <v>0</v>
      </c>
      <c r="I329" s="678">
        <f>H329</f>
        <v>0</v>
      </c>
    </row>
    <row r="330" spans="1:11">
      <c r="A330" s="796"/>
      <c r="C330" s="798"/>
      <c r="D330" s="842"/>
      <c r="E330" s="825"/>
      <c r="F330" s="854"/>
      <c r="G330" s="1115"/>
      <c r="H330" s="801"/>
    </row>
    <row r="331" spans="1:11" ht="38.25">
      <c r="A331" s="796">
        <f>A328+1</f>
        <v>2</v>
      </c>
      <c r="C331" s="826" t="s">
        <v>613</v>
      </c>
      <c r="D331" s="841" t="s">
        <v>19</v>
      </c>
      <c r="E331" s="853"/>
      <c r="F331" s="862"/>
      <c r="G331" s="1108"/>
      <c r="H331" s="801"/>
    </row>
    <row r="332" spans="1:11">
      <c r="A332" s="796"/>
      <c r="C332" s="798"/>
      <c r="D332" s="842"/>
      <c r="E332" s="861" t="s">
        <v>149</v>
      </c>
      <c r="F332" s="852">
        <v>70</v>
      </c>
      <c r="G332" s="1115"/>
      <c r="H332" s="801">
        <f>G332*F332</f>
        <v>0</v>
      </c>
      <c r="I332" s="678">
        <f>H332</f>
        <v>0</v>
      </c>
    </row>
    <row r="333" spans="1:11">
      <c r="A333" s="796"/>
      <c r="C333" s="798"/>
      <c r="D333" s="842"/>
      <c r="E333" s="825"/>
      <c r="F333" s="854"/>
      <c r="G333" s="1115"/>
      <c r="H333" s="801"/>
    </row>
    <row r="334" spans="1:11" ht="38.25">
      <c r="A334" s="796">
        <f>A331+1</f>
        <v>3</v>
      </c>
      <c r="C334" s="826" t="s">
        <v>614</v>
      </c>
      <c r="D334" s="841" t="s">
        <v>393</v>
      </c>
      <c r="E334" s="853"/>
      <c r="F334" s="854"/>
      <c r="G334" s="1115"/>
      <c r="H334" s="801"/>
    </row>
    <row r="335" spans="1:11">
      <c r="A335" s="796"/>
      <c r="C335" s="798"/>
      <c r="D335" s="842"/>
      <c r="E335" s="861" t="s">
        <v>149</v>
      </c>
      <c r="F335" s="852">
        <v>90</v>
      </c>
      <c r="G335" s="1115"/>
      <c r="H335" s="801">
        <f>G335*F335</f>
        <v>0</v>
      </c>
      <c r="I335" s="678">
        <f>H335</f>
        <v>0</v>
      </c>
    </row>
    <row r="336" spans="1:11">
      <c r="A336" s="796"/>
      <c r="C336" s="798"/>
      <c r="D336" s="842"/>
      <c r="E336" s="825"/>
      <c r="F336" s="854"/>
      <c r="G336" s="1115"/>
      <c r="H336" s="801"/>
    </row>
    <row r="337" spans="1:11" s="836" customFormat="1" ht="63.75">
      <c r="A337" s="855">
        <f>A334+1</f>
        <v>4</v>
      </c>
      <c r="B337" s="856"/>
      <c r="C337" s="857" t="s">
        <v>615</v>
      </c>
      <c r="D337" s="858" t="s">
        <v>392</v>
      </c>
      <c r="E337" s="849"/>
      <c r="F337" s="859"/>
      <c r="G337" s="1116"/>
      <c r="H337" s="809"/>
      <c r="I337" s="844"/>
      <c r="J337" s="844"/>
      <c r="K337" s="844"/>
    </row>
    <row r="338" spans="1:11">
      <c r="A338" s="796"/>
      <c r="C338" s="798" t="s">
        <v>616</v>
      </c>
      <c r="D338" s="842"/>
      <c r="E338" s="861" t="s">
        <v>149</v>
      </c>
      <c r="F338" s="852">
        <v>25</v>
      </c>
      <c r="G338" s="1115"/>
      <c r="H338" s="801">
        <f>G338*F338</f>
        <v>0</v>
      </c>
      <c r="I338" s="678">
        <f t="shared" ref="I338:I341" si="74">H338</f>
        <v>0</v>
      </c>
    </row>
    <row r="339" spans="1:11">
      <c r="A339" s="796"/>
      <c r="C339" s="798" t="s">
        <v>617</v>
      </c>
      <c r="D339" s="842"/>
      <c r="E339" s="861" t="s">
        <v>149</v>
      </c>
      <c r="F339" s="852">
        <v>20</v>
      </c>
      <c r="G339" s="1115"/>
      <c r="H339" s="801">
        <f t="shared" ref="H339:H341" si="75">G339*F339</f>
        <v>0</v>
      </c>
      <c r="I339" s="678">
        <f t="shared" si="74"/>
        <v>0</v>
      </c>
    </row>
    <row r="340" spans="1:11">
      <c r="A340" s="796"/>
      <c r="C340" s="798" t="s">
        <v>618</v>
      </c>
      <c r="D340" s="842"/>
      <c r="E340" s="861" t="s">
        <v>149</v>
      </c>
      <c r="F340" s="852">
        <v>12</v>
      </c>
      <c r="G340" s="1115"/>
      <c r="H340" s="801">
        <f t="shared" si="75"/>
        <v>0</v>
      </c>
      <c r="I340" s="678">
        <f t="shared" si="74"/>
        <v>0</v>
      </c>
    </row>
    <row r="341" spans="1:11">
      <c r="A341" s="796"/>
      <c r="C341" s="798" t="s">
        <v>619</v>
      </c>
      <c r="D341" s="842"/>
      <c r="E341" s="861" t="s">
        <v>149</v>
      </c>
      <c r="F341" s="852">
        <v>20</v>
      </c>
      <c r="G341" s="1115"/>
      <c r="H341" s="801">
        <f t="shared" si="75"/>
        <v>0</v>
      </c>
      <c r="I341" s="678">
        <f t="shared" si="74"/>
        <v>0</v>
      </c>
    </row>
    <row r="342" spans="1:11">
      <c r="A342" s="796"/>
      <c r="C342" s="798"/>
      <c r="D342" s="842"/>
      <c r="E342" s="861"/>
      <c r="F342" s="854"/>
      <c r="G342" s="1115"/>
      <c r="H342" s="801"/>
    </row>
    <row r="343" spans="1:11" s="836" customFormat="1" ht="63.75">
      <c r="A343" s="855">
        <f>A337+1</f>
        <v>5</v>
      </c>
      <c r="B343" s="856"/>
      <c r="C343" s="857" t="s">
        <v>620</v>
      </c>
      <c r="D343" s="858" t="s">
        <v>392</v>
      </c>
      <c r="E343" s="849"/>
      <c r="F343" s="859"/>
      <c r="G343" s="1116"/>
      <c r="H343" s="809"/>
      <c r="I343" s="844"/>
      <c r="J343" s="844"/>
      <c r="K343" s="844"/>
    </row>
    <row r="344" spans="1:11">
      <c r="A344" s="796"/>
      <c r="C344" s="798" t="s">
        <v>618</v>
      </c>
      <c r="D344" s="842"/>
      <c r="E344" s="861" t="s">
        <v>149</v>
      </c>
      <c r="F344" s="852">
        <v>9</v>
      </c>
      <c r="G344" s="1115"/>
      <c r="H344" s="801">
        <f t="shared" ref="H344:H345" si="76">G344*F344</f>
        <v>0</v>
      </c>
      <c r="I344" s="678">
        <f t="shared" ref="I344:I345" si="77">H344</f>
        <v>0</v>
      </c>
    </row>
    <row r="345" spans="1:11">
      <c r="A345" s="796"/>
      <c r="C345" s="798" t="s">
        <v>619</v>
      </c>
      <c r="D345" s="842"/>
      <c r="E345" s="861" t="s">
        <v>149</v>
      </c>
      <c r="F345" s="852">
        <v>9</v>
      </c>
      <c r="G345" s="1115"/>
      <c r="H345" s="801">
        <f t="shared" si="76"/>
        <v>0</v>
      </c>
      <c r="I345" s="678">
        <f t="shared" si="77"/>
        <v>0</v>
      </c>
    </row>
    <row r="346" spans="1:11">
      <c r="A346" s="796"/>
      <c r="C346" s="798"/>
      <c r="D346" s="842"/>
      <c r="E346" s="825"/>
      <c r="F346" s="854"/>
      <c r="G346" s="1115"/>
      <c r="H346" s="801"/>
    </row>
    <row r="347" spans="1:11" s="836" customFormat="1" ht="63.75">
      <c r="A347" s="855">
        <f>A343+1</f>
        <v>6</v>
      </c>
      <c r="B347" s="856"/>
      <c r="C347" s="857" t="s">
        <v>621</v>
      </c>
      <c r="D347" s="858" t="s">
        <v>392</v>
      </c>
      <c r="E347" s="849"/>
      <c r="F347" s="859"/>
      <c r="G347" s="1116"/>
      <c r="H347" s="809"/>
      <c r="I347" s="844"/>
      <c r="J347" s="844"/>
      <c r="K347" s="844"/>
    </row>
    <row r="348" spans="1:11">
      <c r="A348" s="796"/>
      <c r="C348" s="798" t="s">
        <v>616</v>
      </c>
      <c r="D348" s="842"/>
      <c r="E348" s="861" t="s">
        <v>149</v>
      </c>
      <c r="F348" s="852">
        <v>9</v>
      </c>
      <c r="G348" s="1115"/>
      <c r="H348" s="801">
        <f>G348*F348</f>
        <v>0</v>
      </c>
      <c r="I348" s="678">
        <f>H348</f>
        <v>0</v>
      </c>
    </row>
    <row r="349" spans="1:11">
      <c r="A349" s="796"/>
      <c r="C349" s="798"/>
      <c r="D349" s="842"/>
      <c r="E349" s="825"/>
      <c r="F349" s="854"/>
      <c r="G349" s="1115"/>
      <c r="H349" s="801"/>
    </row>
    <row r="350" spans="1:11" s="836" customFormat="1" ht="51">
      <c r="A350" s="855">
        <f>A347+1</f>
        <v>7</v>
      </c>
      <c r="B350" s="856"/>
      <c r="C350" s="857" t="s">
        <v>622</v>
      </c>
      <c r="D350" s="858" t="s">
        <v>391</v>
      </c>
      <c r="E350" s="849"/>
      <c r="F350" s="859"/>
      <c r="G350" s="1116"/>
      <c r="H350" s="809"/>
      <c r="I350" s="844"/>
      <c r="J350" s="844"/>
      <c r="K350" s="844"/>
    </row>
    <row r="351" spans="1:11">
      <c r="A351" s="796"/>
      <c r="C351" s="798"/>
      <c r="D351" s="842"/>
      <c r="E351" s="861" t="s">
        <v>149</v>
      </c>
      <c r="F351" s="852">
        <v>55</v>
      </c>
      <c r="G351" s="1115"/>
      <c r="H351" s="801">
        <f>G351*F351</f>
        <v>0</v>
      </c>
      <c r="I351" s="678">
        <f>H351</f>
        <v>0</v>
      </c>
    </row>
    <row r="352" spans="1:11">
      <c r="A352" s="796"/>
      <c r="C352" s="798"/>
      <c r="D352" s="842"/>
      <c r="E352" s="825"/>
      <c r="F352" s="854"/>
      <c r="G352" s="1115"/>
      <c r="H352" s="801"/>
    </row>
    <row r="353" spans="1:11" s="836" customFormat="1" ht="89.25">
      <c r="A353" s="855">
        <f>A350+1</f>
        <v>8</v>
      </c>
      <c r="B353" s="856"/>
      <c r="C353" s="857" t="s">
        <v>623</v>
      </c>
      <c r="D353" s="858" t="s">
        <v>390</v>
      </c>
      <c r="E353" s="849"/>
      <c r="F353" s="859"/>
      <c r="G353" s="1116"/>
      <c r="H353" s="809"/>
      <c r="I353" s="844"/>
      <c r="J353" s="844"/>
      <c r="K353" s="844"/>
    </row>
    <row r="354" spans="1:11">
      <c r="A354" s="796"/>
      <c r="C354" s="798"/>
      <c r="D354" s="842"/>
      <c r="E354" s="861" t="s">
        <v>149</v>
      </c>
      <c r="F354" s="852">
        <v>15</v>
      </c>
      <c r="G354" s="1115"/>
      <c r="H354" s="801">
        <f>G354*F354</f>
        <v>0</v>
      </c>
      <c r="I354" s="678">
        <f>H354</f>
        <v>0</v>
      </c>
    </row>
    <row r="355" spans="1:11">
      <c r="A355" s="796"/>
      <c r="C355" s="798"/>
      <c r="D355" s="842"/>
      <c r="E355" s="825"/>
      <c r="F355" s="854"/>
      <c r="G355" s="1115"/>
      <c r="H355" s="801"/>
    </row>
    <row r="356" spans="1:11" ht="38.25">
      <c r="A356" s="796">
        <f>A353+1</f>
        <v>9</v>
      </c>
      <c r="C356" s="798" t="s">
        <v>624</v>
      </c>
      <c r="D356" s="841" t="s">
        <v>389</v>
      </c>
      <c r="E356" s="853"/>
      <c r="F356" s="854"/>
      <c r="G356" s="1115"/>
      <c r="H356" s="801"/>
    </row>
    <row r="357" spans="1:11">
      <c r="A357" s="796"/>
      <c r="C357" s="798"/>
      <c r="E357" s="861" t="s">
        <v>149</v>
      </c>
      <c r="F357" s="852">
        <v>10</v>
      </c>
      <c r="G357" s="1115"/>
      <c r="H357" s="801">
        <f>G357*F357</f>
        <v>0</v>
      </c>
      <c r="I357" s="678">
        <f>H357</f>
        <v>0</v>
      </c>
    </row>
    <row r="358" spans="1:11">
      <c r="A358" s="796"/>
      <c r="C358" s="798"/>
      <c r="F358" s="862"/>
      <c r="G358" s="1108"/>
      <c r="H358" s="801"/>
    </row>
    <row r="359" spans="1:11" ht="63.75">
      <c r="A359" s="796">
        <f>A356+1</f>
        <v>10</v>
      </c>
      <c r="C359" s="798" t="s">
        <v>625</v>
      </c>
      <c r="D359" s="841" t="s">
        <v>626</v>
      </c>
      <c r="E359" s="853"/>
      <c r="F359" s="854"/>
      <c r="G359" s="1115"/>
      <c r="H359" s="801"/>
    </row>
    <row r="360" spans="1:11">
      <c r="A360" s="796"/>
      <c r="C360" s="798"/>
      <c r="E360" s="861" t="s">
        <v>2</v>
      </c>
      <c r="F360" s="863">
        <v>1</v>
      </c>
      <c r="G360" s="1115"/>
      <c r="H360" s="801">
        <f>G360*F360</f>
        <v>0</v>
      </c>
      <c r="I360" s="678">
        <f>H360</f>
        <v>0</v>
      </c>
    </row>
    <row r="361" spans="1:11">
      <c r="A361" s="796"/>
      <c r="C361" s="798"/>
      <c r="F361" s="862"/>
      <c r="G361" s="1108"/>
      <c r="H361" s="801"/>
    </row>
    <row r="362" spans="1:11" ht="15" customHeight="1">
      <c r="A362" s="827"/>
      <c r="B362" s="828"/>
      <c r="C362" s="829" t="s">
        <v>627</v>
      </c>
      <c r="D362" s="830"/>
      <c r="E362" s="831"/>
      <c r="F362" s="832"/>
      <c r="G362" s="1113"/>
      <c r="H362" s="833">
        <f>SUM(H329:H361)</f>
        <v>0</v>
      </c>
      <c r="I362" s="918">
        <f>SUM(I327:I361)</f>
        <v>0</v>
      </c>
      <c r="J362" s="918">
        <f>SUM(J327:J361)</f>
        <v>0</v>
      </c>
      <c r="K362" s="918">
        <f>SUM(K327:K361)</f>
        <v>0</v>
      </c>
    </row>
    <row r="363" spans="1:11">
      <c r="A363" s="796"/>
      <c r="C363" s="798"/>
      <c r="F363" s="800"/>
      <c r="G363" s="1108"/>
      <c r="H363" s="801"/>
    </row>
    <row r="364" spans="1:11" ht="15" customHeight="1">
      <c r="A364" s="821"/>
      <c r="B364" s="822"/>
      <c r="C364" s="823" t="s">
        <v>628</v>
      </c>
      <c r="D364" s="803"/>
      <c r="E364" s="824"/>
      <c r="F364" s="804"/>
      <c r="G364" s="1109"/>
      <c r="H364" s="805"/>
      <c r="J364" s="862"/>
      <c r="K364" s="862"/>
    </row>
    <row r="365" spans="1:11" s="836" customFormat="1">
      <c r="A365" s="855"/>
      <c r="B365" s="856"/>
      <c r="C365" s="849"/>
      <c r="D365" s="864"/>
      <c r="E365" s="834"/>
      <c r="F365" s="844"/>
      <c r="G365" s="1111"/>
      <c r="H365" s="809"/>
      <c r="I365" s="844"/>
      <c r="J365" s="844"/>
      <c r="K365" s="844"/>
    </row>
    <row r="366" spans="1:11" s="836" customFormat="1" ht="25.5">
      <c r="A366" s="855">
        <v>1</v>
      </c>
      <c r="B366" s="856"/>
      <c r="C366" s="857" t="s">
        <v>629</v>
      </c>
      <c r="D366" s="871" t="s">
        <v>95</v>
      </c>
      <c r="E366" s="905"/>
      <c r="F366" s="844"/>
      <c r="G366" s="1111"/>
      <c r="H366" s="809"/>
      <c r="I366" s="844"/>
      <c r="J366" s="844"/>
      <c r="K366" s="844"/>
    </row>
    <row r="367" spans="1:11" s="836" customFormat="1">
      <c r="A367" s="855"/>
      <c r="B367" s="856"/>
      <c r="C367" s="845"/>
      <c r="D367" s="807"/>
      <c r="E367" s="865" t="s">
        <v>106</v>
      </c>
      <c r="F367" s="866">
        <v>350</v>
      </c>
      <c r="G367" s="1116"/>
      <c r="H367" s="867">
        <f>G367*F367</f>
        <v>0</v>
      </c>
      <c r="I367" s="678">
        <f>H367</f>
        <v>0</v>
      </c>
      <c r="J367" s="844"/>
      <c r="K367" s="844"/>
    </row>
    <row r="368" spans="1:11" s="836" customFormat="1">
      <c r="A368" s="855"/>
      <c r="B368" s="856"/>
      <c r="C368" s="845"/>
      <c r="D368" s="807"/>
      <c r="E368" s="834"/>
      <c r="F368" s="844"/>
      <c r="G368" s="1111"/>
      <c r="H368" s="809"/>
      <c r="I368" s="844"/>
      <c r="J368" s="844"/>
      <c r="K368" s="844"/>
    </row>
    <row r="369" spans="1:11" s="836" customFormat="1" ht="25.5">
      <c r="A369" s="855">
        <f>A366+1</f>
        <v>2</v>
      </c>
      <c r="B369" s="856"/>
      <c r="C369" s="857" t="s">
        <v>630</v>
      </c>
      <c r="D369" s="858" t="s">
        <v>96</v>
      </c>
      <c r="E369" s="845"/>
      <c r="F369" s="844"/>
      <c r="G369" s="1111"/>
      <c r="H369" s="809"/>
      <c r="I369" s="844"/>
      <c r="J369" s="844"/>
      <c r="K369" s="844"/>
    </row>
    <row r="370" spans="1:11" s="836" customFormat="1">
      <c r="A370" s="855"/>
      <c r="B370" s="856"/>
      <c r="C370" s="845"/>
      <c r="D370" s="807"/>
      <c r="E370" s="865" t="s">
        <v>106</v>
      </c>
      <c r="F370" s="860">
        <v>350</v>
      </c>
      <c r="G370" s="1116"/>
      <c r="H370" s="867">
        <f>G370*F370</f>
        <v>0</v>
      </c>
      <c r="I370" s="678">
        <f>H370</f>
        <v>0</v>
      </c>
      <c r="J370" s="844"/>
      <c r="K370" s="844"/>
    </row>
    <row r="371" spans="1:11" s="836" customFormat="1">
      <c r="A371" s="855"/>
      <c r="B371" s="856"/>
      <c r="C371" s="845"/>
      <c r="D371" s="807"/>
      <c r="E371" s="865"/>
      <c r="F371" s="860"/>
      <c r="G371" s="1116"/>
      <c r="H371" s="867"/>
      <c r="I371" s="844"/>
      <c r="J371" s="844"/>
      <c r="K371" s="844"/>
    </row>
    <row r="372" spans="1:11" s="836" customFormat="1" ht="38.25">
      <c r="A372" s="855">
        <f>A369+1</f>
        <v>3</v>
      </c>
      <c r="B372" s="856"/>
      <c r="C372" s="857" t="s">
        <v>692</v>
      </c>
      <c r="D372" s="858" t="s">
        <v>97</v>
      </c>
      <c r="E372" s="845"/>
      <c r="F372" s="844"/>
      <c r="G372" s="1111"/>
      <c r="H372" s="809"/>
      <c r="I372" s="844"/>
      <c r="J372" s="844"/>
      <c r="K372" s="844"/>
    </row>
    <row r="373" spans="1:11" s="836" customFormat="1">
      <c r="A373" s="855"/>
      <c r="B373" s="856"/>
      <c r="C373" s="845"/>
      <c r="D373" s="864"/>
      <c r="E373" s="865" t="s">
        <v>106</v>
      </c>
      <c r="F373" s="866">
        <v>350</v>
      </c>
      <c r="G373" s="1116"/>
      <c r="H373" s="867">
        <f>G373*F373</f>
        <v>0</v>
      </c>
      <c r="I373" s="678">
        <f>H373</f>
        <v>0</v>
      </c>
      <c r="J373" s="844"/>
      <c r="K373" s="844"/>
    </row>
    <row r="374" spans="1:11" s="836" customFormat="1">
      <c r="A374" s="855"/>
      <c r="B374" s="856"/>
      <c r="C374" s="845"/>
      <c r="D374" s="864"/>
      <c r="E374" s="865"/>
      <c r="F374" s="860"/>
      <c r="G374" s="1116"/>
      <c r="H374" s="867"/>
      <c r="I374" s="844"/>
      <c r="J374" s="844"/>
      <c r="K374" s="844"/>
    </row>
    <row r="375" spans="1:11" s="836" customFormat="1" ht="38.25">
      <c r="A375" s="855">
        <f>A372+1</f>
        <v>4</v>
      </c>
      <c r="B375" s="856"/>
      <c r="C375" s="857" t="s">
        <v>693</v>
      </c>
      <c r="D375" s="858" t="s">
        <v>362</v>
      </c>
      <c r="E375" s="845"/>
      <c r="F375" s="844"/>
      <c r="G375" s="1111"/>
      <c r="H375" s="809"/>
      <c r="I375" s="844"/>
      <c r="J375" s="844"/>
      <c r="K375" s="844"/>
    </row>
    <row r="376" spans="1:11" s="836" customFormat="1">
      <c r="A376" s="855"/>
      <c r="B376" s="856"/>
      <c r="C376" s="845"/>
      <c r="D376" s="864"/>
      <c r="E376" s="865" t="s">
        <v>106</v>
      </c>
      <c r="F376" s="866">
        <v>350</v>
      </c>
      <c r="G376" s="1116"/>
      <c r="H376" s="867">
        <f>G376*F376</f>
        <v>0</v>
      </c>
      <c r="I376" s="678">
        <f>H376</f>
        <v>0</v>
      </c>
      <c r="J376" s="844"/>
      <c r="K376" s="844"/>
    </row>
    <row r="377" spans="1:11" s="836" customFormat="1">
      <c r="A377" s="855"/>
      <c r="B377" s="856"/>
      <c r="C377" s="845"/>
      <c r="D377" s="864"/>
      <c r="E377" s="865"/>
      <c r="F377" s="860"/>
      <c r="G377" s="1116"/>
      <c r="H377" s="867"/>
      <c r="I377" s="844"/>
      <c r="J377" s="844"/>
      <c r="K377" s="844"/>
    </row>
    <row r="378" spans="1:11" ht="15" customHeight="1">
      <c r="A378" s="827"/>
      <c r="B378" s="828"/>
      <c r="C378" s="829" t="s">
        <v>631</v>
      </c>
      <c r="D378" s="830"/>
      <c r="E378" s="831"/>
      <c r="F378" s="832"/>
      <c r="G378" s="1113"/>
      <c r="H378" s="833">
        <f>SUM(H365:H377)</f>
        <v>0</v>
      </c>
      <c r="I378" s="918">
        <f>SUM(I365:I377)</f>
        <v>0</v>
      </c>
      <c r="J378" s="918">
        <f>SUM(J365:J377)</f>
        <v>0</v>
      </c>
      <c r="K378" s="918">
        <f>SUM(K365:K377)</f>
        <v>0</v>
      </c>
    </row>
    <row r="379" spans="1:11">
      <c r="A379" s="796"/>
      <c r="F379" s="800"/>
      <c r="G379" s="1117"/>
      <c r="H379" s="801"/>
    </row>
    <row r="380" spans="1:11" s="873" customFormat="1" ht="15" customHeight="1">
      <c r="A380" s="924">
        <v>14</v>
      </c>
      <c r="C380" s="874" t="s">
        <v>347</v>
      </c>
      <c r="D380" s="875"/>
      <c r="E380" s="876"/>
      <c r="F380" s="877"/>
      <c r="G380" s="1118"/>
      <c r="H380" s="878"/>
      <c r="I380" s="877"/>
      <c r="J380" s="877"/>
      <c r="K380" s="877"/>
    </row>
    <row r="381" spans="1:11">
      <c r="A381" s="796"/>
      <c r="F381" s="843"/>
      <c r="G381" s="1117"/>
      <c r="H381" s="801"/>
    </row>
    <row r="382" spans="1:11">
      <c r="A382" s="796">
        <v>1</v>
      </c>
      <c r="C382" s="819" t="s">
        <v>105</v>
      </c>
      <c r="D382" s="842" t="s">
        <v>632</v>
      </c>
      <c r="F382" s="843"/>
      <c r="G382" s="1117"/>
      <c r="H382" s="801"/>
    </row>
    <row r="383" spans="1:11">
      <c r="A383" s="796"/>
      <c r="D383" s="842"/>
      <c r="E383" s="799" t="s">
        <v>2</v>
      </c>
      <c r="F383" s="843">
        <v>1</v>
      </c>
      <c r="G383" s="1119"/>
      <c r="H383" s="801">
        <f>G383*F383</f>
        <v>0</v>
      </c>
      <c r="I383" s="678">
        <f>H383</f>
        <v>0</v>
      </c>
    </row>
    <row r="384" spans="1:11">
      <c r="A384" s="796"/>
      <c r="D384" s="842"/>
      <c r="F384" s="843"/>
      <c r="G384" s="1119"/>
      <c r="H384" s="801"/>
    </row>
    <row r="385" spans="1:12">
      <c r="A385" s="796">
        <f>A382+1</f>
        <v>2</v>
      </c>
      <c r="C385" s="819" t="s">
        <v>363</v>
      </c>
      <c r="D385" s="842" t="s">
        <v>633</v>
      </c>
      <c r="F385" s="843"/>
      <c r="G385" s="1119"/>
      <c r="H385" s="801"/>
    </row>
    <row r="386" spans="1:12">
      <c r="A386" s="796"/>
      <c r="D386" s="842"/>
      <c r="E386" s="799" t="s">
        <v>2</v>
      </c>
      <c r="F386" s="843">
        <v>1</v>
      </c>
      <c r="G386" s="1119"/>
      <c r="H386" s="801">
        <f>G386*F386</f>
        <v>0</v>
      </c>
      <c r="I386" s="678">
        <f>H386</f>
        <v>0</v>
      </c>
    </row>
    <row r="387" spans="1:12">
      <c r="A387" s="796"/>
      <c r="D387" s="842"/>
      <c r="F387" s="843"/>
      <c r="G387" s="1119"/>
      <c r="H387" s="801"/>
    </row>
    <row r="388" spans="1:12">
      <c r="A388" s="796">
        <f>A385+1</f>
        <v>3</v>
      </c>
      <c r="C388" s="819" t="s">
        <v>364</v>
      </c>
      <c r="D388" s="842" t="s">
        <v>634</v>
      </c>
      <c r="F388" s="843"/>
      <c r="G388" s="1119"/>
      <c r="H388" s="801"/>
    </row>
    <row r="389" spans="1:12">
      <c r="A389" s="796"/>
      <c r="D389" s="842"/>
      <c r="E389" s="799" t="s">
        <v>2</v>
      </c>
      <c r="F389" s="843">
        <v>1</v>
      </c>
      <c r="G389" s="1119"/>
      <c r="H389" s="801">
        <f>G389*F389</f>
        <v>0</v>
      </c>
      <c r="I389" s="678">
        <f>H389</f>
        <v>0</v>
      </c>
    </row>
    <row r="390" spans="1:12">
      <c r="A390" s="796"/>
      <c r="F390" s="843"/>
      <c r="G390" s="1117"/>
      <c r="H390" s="801"/>
    </row>
    <row r="391" spans="1:12" s="873" customFormat="1" ht="15" customHeight="1">
      <c r="A391" s="827">
        <v>14</v>
      </c>
      <c r="B391" s="879"/>
      <c r="C391" s="829" t="s">
        <v>696</v>
      </c>
      <c r="D391" s="880"/>
      <c r="E391" s="872"/>
      <c r="F391" s="881"/>
      <c r="G391" s="1120"/>
      <c r="H391" s="833">
        <f>SUM(H383:H389)</f>
        <v>0</v>
      </c>
      <c r="I391" s="920">
        <f>SUM(I381:I390)</f>
        <v>0</v>
      </c>
      <c r="J391" s="920">
        <f>SUM(J381:J390)</f>
        <v>0</v>
      </c>
      <c r="K391" s="920">
        <f>SUM(K381:K390)</f>
        <v>0</v>
      </c>
      <c r="L391" s="877"/>
    </row>
    <row r="392" spans="1:12" s="17" customFormat="1" ht="24.95" customHeight="1">
      <c r="A392" s="32"/>
      <c r="B392" s="22"/>
      <c r="C392" s="38"/>
      <c r="D392" s="40"/>
      <c r="E392" s="6"/>
      <c r="F392" s="2"/>
      <c r="G392" s="286"/>
      <c r="H392" s="58"/>
      <c r="I392" s="681"/>
      <c r="J392" s="682"/>
      <c r="K392" s="683"/>
    </row>
    <row r="393" spans="1:12" s="17" customFormat="1" ht="24.95" customHeight="1">
      <c r="A393" s="43"/>
      <c r="B393" s="44"/>
      <c r="C393" s="671" t="s">
        <v>697</v>
      </c>
      <c r="D393" s="42"/>
      <c r="E393" s="671"/>
      <c r="F393" s="21"/>
      <c r="G393" s="1121"/>
      <c r="H393" s="59"/>
      <c r="I393" s="676" t="s">
        <v>160</v>
      </c>
      <c r="J393" s="497" t="s">
        <v>235</v>
      </c>
      <c r="K393" s="677" t="s">
        <v>236</v>
      </c>
    </row>
    <row r="394" spans="1:12" s="17" customFormat="1" ht="20.100000000000001" customHeight="1">
      <c r="A394" s="32"/>
      <c r="B394" s="22"/>
      <c r="C394" s="740"/>
      <c r="D394" s="46"/>
      <c r="E394" s="26"/>
      <c r="F394" s="2"/>
      <c r="G394" s="1122"/>
      <c r="H394" s="60"/>
      <c r="I394" s="678"/>
      <c r="J394" s="679"/>
      <c r="K394" s="680"/>
    </row>
    <row r="395" spans="1:12" s="810" customFormat="1" ht="20.100000000000001" customHeight="1">
      <c r="A395" s="820" t="s">
        <v>20</v>
      </c>
      <c r="C395" s="849" t="s">
        <v>30</v>
      </c>
      <c r="D395" s="811"/>
      <c r="E395" s="812"/>
      <c r="F395" s="813"/>
      <c r="G395" s="1123"/>
      <c r="H395" s="809">
        <f>$H$204</f>
        <v>0</v>
      </c>
      <c r="I395" s="930">
        <f>I204</f>
        <v>0</v>
      </c>
      <c r="J395" s="929">
        <f>J204</f>
        <v>0</v>
      </c>
      <c r="K395" s="928">
        <f>K204</f>
        <v>0</v>
      </c>
    </row>
    <row r="396" spans="1:12" s="810" customFormat="1" ht="20.100000000000001" customHeight="1">
      <c r="A396" s="820" t="s">
        <v>21</v>
      </c>
      <c r="C396" s="849" t="s">
        <v>26</v>
      </c>
      <c r="D396" s="811"/>
      <c r="E396" s="812"/>
      <c r="F396" s="813"/>
      <c r="G396" s="1123"/>
      <c r="H396" s="809">
        <f>$H$235</f>
        <v>0</v>
      </c>
      <c r="I396" s="930">
        <f>I235</f>
        <v>0</v>
      </c>
      <c r="J396" s="929">
        <f>J235</f>
        <v>0</v>
      </c>
      <c r="K396" s="928">
        <f>K235</f>
        <v>0</v>
      </c>
    </row>
    <row r="397" spans="1:12" s="810" customFormat="1" ht="20.100000000000001" customHeight="1">
      <c r="A397" s="820" t="s">
        <v>22</v>
      </c>
      <c r="C397" s="812" t="s">
        <v>27</v>
      </c>
      <c r="D397" s="811"/>
      <c r="E397" s="812"/>
      <c r="F397" s="813"/>
      <c r="G397" s="1123"/>
      <c r="H397" s="809">
        <f>$H$289</f>
        <v>0</v>
      </c>
      <c r="I397" s="930">
        <f>I289</f>
        <v>0</v>
      </c>
      <c r="J397" s="929">
        <f>J289</f>
        <v>0</v>
      </c>
      <c r="K397" s="928">
        <f>K289</f>
        <v>0</v>
      </c>
    </row>
    <row r="398" spans="1:12" s="810" customFormat="1" ht="20.100000000000001" customHeight="1">
      <c r="A398" s="791" t="s">
        <v>23</v>
      </c>
      <c r="B398" s="1017"/>
      <c r="C398" s="1018" t="s">
        <v>29</v>
      </c>
      <c r="D398" s="1019"/>
      <c r="E398" s="1020"/>
      <c r="F398" s="1021"/>
      <c r="G398" s="1124"/>
      <c r="H398" s="1022">
        <v>0</v>
      </c>
      <c r="I398" s="930">
        <v>0</v>
      </c>
      <c r="J398" s="929">
        <v>0</v>
      </c>
      <c r="K398" s="928">
        <v>0</v>
      </c>
    </row>
    <row r="399" spans="1:12" s="810" customFormat="1" ht="20.100000000000001" customHeight="1">
      <c r="A399" s="820" t="s">
        <v>24</v>
      </c>
      <c r="C399" s="849" t="s">
        <v>28</v>
      </c>
      <c r="D399" s="811"/>
      <c r="E399" s="812"/>
      <c r="F399" s="813"/>
      <c r="G399" s="1123"/>
      <c r="H399" s="809">
        <f>H314</f>
        <v>0</v>
      </c>
      <c r="I399" s="930">
        <f>I314</f>
        <v>0</v>
      </c>
      <c r="J399" s="929">
        <f>J314</f>
        <v>0</v>
      </c>
      <c r="K399" s="928">
        <f>K314</f>
        <v>0</v>
      </c>
    </row>
    <row r="400" spans="1:12" s="810" customFormat="1" ht="20.100000000000001" customHeight="1">
      <c r="A400" s="820" t="s">
        <v>25</v>
      </c>
      <c r="C400" s="849" t="s">
        <v>99</v>
      </c>
      <c r="D400" s="811"/>
      <c r="E400" s="812"/>
      <c r="F400" s="813"/>
      <c r="G400" s="1123"/>
      <c r="H400" s="809">
        <f>H324</f>
        <v>0</v>
      </c>
      <c r="I400" s="930">
        <f>I324</f>
        <v>0</v>
      </c>
      <c r="J400" s="929">
        <f>J324</f>
        <v>0</v>
      </c>
      <c r="K400" s="928">
        <f>K324</f>
        <v>0</v>
      </c>
    </row>
    <row r="401" spans="1:11" s="810" customFormat="1" ht="20.100000000000001" customHeight="1">
      <c r="A401" s="925" t="s">
        <v>132</v>
      </c>
      <c r="C401" s="907" t="s">
        <v>100</v>
      </c>
      <c r="D401" s="811"/>
      <c r="E401" s="812"/>
      <c r="F401" s="813"/>
      <c r="G401" s="1123"/>
      <c r="H401" s="809">
        <f>$H$362</f>
        <v>0</v>
      </c>
      <c r="I401" s="930">
        <f>I362</f>
        <v>0</v>
      </c>
      <c r="J401" s="929">
        <f>J362</f>
        <v>0</v>
      </c>
      <c r="K401" s="928">
        <f>K362</f>
        <v>0</v>
      </c>
    </row>
    <row r="402" spans="1:11" s="810" customFormat="1" ht="20.100000000000001" customHeight="1">
      <c r="A402" s="926" t="s">
        <v>561</v>
      </c>
      <c r="C402" s="907" t="s">
        <v>346</v>
      </c>
      <c r="D402" s="811"/>
      <c r="E402" s="812"/>
      <c r="F402" s="813"/>
      <c r="G402" s="1123"/>
      <c r="H402" s="809">
        <f>$H$378</f>
        <v>0</v>
      </c>
      <c r="I402" s="930">
        <f>I378</f>
        <v>0</v>
      </c>
      <c r="J402" s="929">
        <f>J378</f>
        <v>0</v>
      </c>
      <c r="K402" s="928">
        <f>K378</f>
        <v>0</v>
      </c>
    </row>
    <row r="403" spans="1:11" s="810" customFormat="1" ht="20.100000000000001" customHeight="1">
      <c r="A403" s="1023" t="s">
        <v>562</v>
      </c>
      <c r="B403" s="1017"/>
      <c r="C403" s="1024" t="s">
        <v>101</v>
      </c>
      <c r="D403" s="1019"/>
      <c r="E403" s="1020"/>
      <c r="F403" s="1021"/>
      <c r="G403" s="1124"/>
      <c r="H403" s="1022">
        <v>0</v>
      </c>
      <c r="I403" s="930">
        <v>0</v>
      </c>
      <c r="J403" s="929">
        <v>0</v>
      </c>
      <c r="K403" s="928">
        <v>0</v>
      </c>
    </row>
    <row r="404" spans="1:11" s="810" customFormat="1" ht="20.100000000000001" customHeight="1">
      <c r="A404" s="1023" t="s">
        <v>563</v>
      </c>
      <c r="B404" s="1017"/>
      <c r="C404" s="1024" t="s">
        <v>103</v>
      </c>
      <c r="D404" s="1019"/>
      <c r="E404" s="1020"/>
      <c r="F404" s="1021"/>
      <c r="G404" s="1124"/>
      <c r="H404" s="1022">
        <v>0</v>
      </c>
      <c r="I404" s="930">
        <v>0</v>
      </c>
      <c r="J404" s="929">
        <v>0</v>
      </c>
      <c r="K404" s="928">
        <v>0</v>
      </c>
    </row>
    <row r="405" spans="1:11" s="810" customFormat="1" ht="20.100000000000001" customHeight="1">
      <c r="A405" s="1023" t="s">
        <v>564</v>
      </c>
      <c r="B405" s="1017"/>
      <c r="C405" s="1018" t="s">
        <v>102</v>
      </c>
      <c r="D405" s="1019"/>
      <c r="E405" s="1020"/>
      <c r="F405" s="1021"/>
      <c r="G405" s="1124"/>
      <c r="H405" s="1022">
        <v>0</v>
      </c>
      <c r="I405" s="930">
        <v>0</v>
      </c>
      <c r="J405" s="929">
        <v>0</v>
      </c>
      <c r="K405" s="928">
        <v>0</v>
      </c>
    </row>
    <row r="406" spans="1:11" s="810" customFormat="1" ht="20.100000000000001" customHeight="1">
      <c r="A406" s="1023" t="s">
        <v>565</v>
      </c>
      <c r="B406" s="1017"/>
      <c r="C406" s="1024" t="s">
        <v>104</v>
      </c>
      <c r="D406" s="1019"/>
      <c r="E406" s="1020"/>
      <c r="F406" s="1021"/>
      <c r="G406" s="1124"/>
      <c r="H406" s="1022">
        <v>0</v>
      </c>
      <c r="I406" s="930">
        <v>0</v>
      </c>
      <c r="J406" s="929">
        <v>0</v>
      </c>
      <c r="K406" s="928">
        <v>0</v>
      </c>
    </row>
    <row r="407" spans="1:11" s="810" customFormat="1" ht="20.100000000000001" customHeight="1">
      <c r="A407" s="1023" t="s">
        <v>566</v>
      </c>
      <c r="B407" s="1017"/>
      <c r="C407" s="1024" t="s">
        <v>165</v>
      </c>
      <c r="D407" s="1019"/>
      <c r="E407" s="1020"/>
      <c r="F407" s="1021"/>
      <c r="G407" s="1124"/>
      <c r="H407" s="1022">
        <v>0</v>
      </c>
      <c r="I407" s="930">
        <v>0</v>
      </c>
      <c r="J407" s="929">
        <v>0</v>
      </c>
      <c r="K407" s="928">
        <v>0</v>
      </c>
    </row>
    <row r="408" spans="1:11" s="810" customFormat="1" ht="20.100000000000001" customHeight="1">
      <c r="A408" s="926" t="s">
        <v>567</v>
      </c>
      <c r="C408" s="849" t="s">
        <v>347</v>
      </c>
      <c r="D408" s="811"/>
      <c r="E408" s="812"/>
      <c r="F408" s="813"/>
      <c r="G408" s="1123"/>
      <c r="H408" s="809">
        <f>$H$391</f>
        <v>0</v>
      </c>
      <c r="I408" s="930">
        <f t="shared" ref="I408:K408" si="78">I391</f>
        <v>0</v>
      </c>
      <c r="J408" s="929">
        <f t="shared" si="78"/>
        <v>0</v>
      </c>
      <c r="K408" s="928">
        <f t="shared" si="78"/>
        <v>0</v>
      </c>
    </row>
    <row r="409" spans="1:11" ht="20.100000000000001" customHeight="1">
      <c r="A409" s="796"/>
      <c r="C409" s="814" t="s">
        <v>6</v>
      </c>
      <c r="D409" s="815"/>
      <c r="E409" s="816"/>
      <c r="F409" s="817"/>
      <c r="G409" s="1125"/>
      <c r="H409" s="908">
        <f>SUM(H395:H408)</f>
        <v>0</v>
      </c>
      <c r="I409" s="927">
        <f>SUM(I395:I408)</f>
        <v>0</v>
      </c>
      <c r="J409" s="927">
        <f>SUM(J395:J408)</f>
        <v>0</v>
      </c>
      <c r="K409" s="927">
        <f>SUM(K395:K408)</f>
        <v>0</v>
      </c>
    </row>
    <row r="410" spans="1:11">
      <c r="A410" s="796"/>
      <c r="C410" s="806"/>
      <c r="D410" s="807"/>
      <c r="E410" s="808"/>
      <c r="F410" s="800"/>
      <c r="G410" s="1126"/>
      <c r="H410" s="818"/>
    </row>
    <row r="411" spans="1:11">
      <c r="A411" s="796"/>
      <c r="C411" s="806"/>
      <c r="D411" s="807"/>
      <c r="E411" s="808"/>
      <c r="F411" s="800"/>
      <c r="G411" s="1126"/>
      <c r="H411" s="818"/>
    </row>
    <row r="412" spans="1:11">
      <c r="A412" s="796"/>
      <c r="F412" s="800"/>
      <c r="G412" s="1117"/>
      <c r="H412" s="801"/>
    </row>
    <row r="413" spans="1:11">
      <c r="A413" s="796"/>
      <c r="C413" s="819" t="s">
        <v>135</v>
      </c>
      <c r="F413" s="800"/>
      <c r="G413" s="1117"/>
      <c r="H413" s="801"/>
    </row>
    <row r="414" spans="1:11">
      <c r="A414" s="796"/>
      <c r="F414" s="800"/>
      <c r="G414" s="1117"/>
      <c r="H414" s="801"/>
    </row>
    <row r="415" spans="1:11">
      <c r="A415" s="796"/>
      <c r="F415" s="800"/>
      <c r="G415" s="1117"/>
      <c r="H415" s="801"/>
    </row>
    <row r="416" spans="1:11">
      <c r="A416" s="796"/>
      <c r="F416" s="800"/>
      <c r="G416" s="1117"/>
      <c r="H416" s="801"/>
    </row>
    <row r="417" spans="1:8">
      <c r="A417" s="796"/>
      <c r="F417" s="800"/>
      <c r="G417" s="1117"/>
      <c r="H417" s="801"/>
    </row>
    <row r="418" spans="1:8">
      <c r="A418" s="796"/>
      <c r="F418" s="800"/>
      <c r="G418" s="1117"/>
      <c r="H418" s="801"/>
    </row>
    <row r="419" spans="1:8">
      <c r="A419" s="796"/>
      <c r="F419" s="800"/>
      <c r="G419" s="1117"/>
      <c r="H419" s="801"/>
    </row>
    <row r="420" spans="1:8">
      <c r="A420" s="796"/>
      <c r="F420" s="800"/>
      <c r="G420" s="1117"/>
      <c r="H420" s="801"/>
    </row>
    <row r="421" spans="1:8">
      <c r="A421" s="796"/>
      <c r="F421" s="800"/>
      <c r="G421" s="1117"/>
      <c r="H421" s="801"/>
    </row>
    <row r="422" spans="1:8">
      <c r="A422" s="796"/>
      <c r="F422" s="800"/>
      <c r="G422" s="1117"/>
      <c r="H422" s="801"/>
    </row>
    <row r="423" spans="1:8">
      <c r="A423" s="796"/>
      <c r="F423" s="800"/>
      <c r="G423" s="1117"/>
      <c r="H423" s="801"/>
    </row>
    <row r="424" spans="1:8">
      <c r="A424" s="796"/>
      <c r="F424" s="800"/>
      <c r="G424" s="1117"/>
      <c r="H424" s="801"/>
    </row>
    <row r="425" spans="1:8">
      <c r="A425" s="796"/>
      <c r="F425" s="800"/>
      <c r="G425" s="1117"/>
      <c r="H425" s="801"/>
    </row>
    <row r="426" spans="1:8">
      <c r="A426" s="796"/>
      <c r="F426" s="800"/>
      <c r="G426" s="1117"/>
      <c r="H426" s="801"/>
    </row>
    <row r="427" spans="1:8">
      <c r="A427" s="796"/>
      <c r="F427" s="800"/>
      <c r="G427" s="1117"/>
      <c r="H427" s="801"/>
    </row>
    <row r="428" spans="1:8">
      <c r="A428" s="796"/>
      <c r="F428" s="800"/>
      <c r="G428" s="1117"/>
      <c r="H428" s="801"/>
    </row>
    <row r="429" spans="1:8">
      <c r="A429" s="796"/>
      <c r="F429" s="800"/>
      <c r="G429" s="1117"/>
      <c r="H429" s="801"/>
    </row>
    <row r="430" spans="1:8">
      <c r="A430" s="796"/>
      <c r="F430" s="800"/>
      <c r="G430" s="1117"/>
      <c r="H430" s="801"/>
    </row>
    <row r="431" spans="1:8">
      <c r="A431" s="796"/>
      <c r="F431" s="800"/>
      <c r="G431" s="1117"/>
      <c r="H431" s="801"/>
    </row>
    <row r="432" spans="1:8">
      <c r="A432" s="796"/>
      <c r="F432" s="800"/>
      <c r="G432" s="1117"/>
      <c r="H432" s="801"/>
    </row>
    <row r="433" spans="1:15">
      <c r="A433" s="796"/>
      <c r="F433" s="800"/>
      <c r="G433" s="1117"/>
      <c r="H433" s="801"/>
    </row>
    <row r="434" spans="1:15">
      <c r="A434" s="796"/>
      <c r="F434" s="800"/>
      <c r="G434" s="1117"/>
      <c r="H434" s="801"/>
    </row>
    <row r="435" spans="1:15" s="799" customFormat="1">
      <c r="A435" s="796"/>
      <c r="B435" s="797"/>
      <c r="C435" s="819"/>
      <c r="D435" s="795"/>
      <c r="F435" s="800"/>
      <c r="G435" s="1117"/>
      <c r="H435" s="801"/>
      <c r="I435" s="800"/>
      <c r="J435" s="800"/>
      <c r="K435" s="800"/>
      <c r="L435" s="802"/>
      <c r="M435" s="802"/>
      <c r="N435" s="802"/>
      <c r="O435" s="802"/>
    </row>
    <row r="436" spans="1:15" s="799" customFormat="1">
      <c r="A436" s="796"/>
      <c r="B436" s="797"/>
      <c r="C436" s="819"/>
      <c r="D436" s="795"/>
      <c r="F436" s="800"/>
      <c r="G436" s="1117"/>
      <c r="H436" s="801"/>
      <c r="I436" s="800"/>
      <c r="J436" s="800"/>
      <c r="K436" s="800"/>
      <c r="L436" s="802"/>
      <c r="M436" s="802"/>
      <c r="N436" s="802"/>
      <c r="O436" s="802"/>
    </row>
    <row r="437" spans="1:15" s="799" customFormat="1">
      <c r="A437" s="796"/>
      <c r="B437" s="797"/>
      <c r="C437" s="819"/>
      <c r="D437" s="795"/>
      <c r="F437" s="800"/>
      <c r="G437" s="1117"/>
      <c r="H437" s="801"/>
      <c r="I437" s="800"/>
      <c r="J437" s="800"/>
      <c r="K437" s="800"/>
      <c r="L437" s="802"/>
      <c r="M437" s="802"/>
      <c r="N437" s="802"/>
      <c r="O437" s="802"/>
    </row>
    <row r="438" spans="1:15" s="799" customFormat="1">
      <c r="A438" s="796"/>
      <c r="B438" s="797"/>
      <c r="C438" s="819"/>
      <c r="D438" s="795"/>
      <c r="F438" s="800"/>
      <c r="G438" s="1117"/>
      <c r="H438" s="801"/>
      <c r="I438" s="800"/>
      <c r="J438" s="800"/>
      <c r="K438" s="800"/>
      <c r="L438" s="802"/>
      <c r="M438" s="802"/>
      <c r="N438" s="802"/>
      <c r="O438" s="802"/>
    </row>
    <row r="439" spans="1:15" s="799" customFormat="1">
      <c r="A439" s="796"/>
      <c r="B439" s="797"/>
      <c r="C439" s="819"/>
      <c r="D439" s="795"/>
      <c r="F439" s="800"/>
      <c r="G439" s="1117"/>
      <c r="H439" s="801"/>
      <c r="I439" s="800"/>
      <c r="J439" s="800"/>
      <c r="K439" s="800"/>
      <c r="L439" s="802"/>
      <c r="M439" s="802"/>
      <c r="N439" s="802"/>
      <c r="O439" s="802"/>
    </row>
    <row r="440" spans="1:15" s="799" customFormat="1">
      <c r="A440" s="796"/>
      <c r="B440" s="797"/>
      <c r="C440" s="819"/>
      <c r="D440" s="795"/>
      <c r="F440" s="800"/>
      <c r="G440" s="1117"/>
      <c r="H440" s="801"/>
      <c r="I440" s="800"/>
      <c r="J440" s="800"/>
      <c r="K440" s="800"/>
      <c r="L440" s="802"/>
      <c r="M440" s="802"/>
      <c r="N440" s="802"/>
      <c r="O440" s="802"/>
    </row>
    <row r="441" spans="1:15" s="799" customFormat="1">
      <c r="A441" s="796"/>
      <c r="B441" s="797"/>
      <c r="C441" s="819"/>
      <c r="D441" s="795"/>
      <c r="F441" s="800"/>
      <c r="G441" s="1117"/>
      <c r="H441" s="801"/>
      <c r="I441" s="800"/>
      <c r="J441" s="800"/>
      <c r="K441" s="800"/>
      <c r="L441" s="802"/>
      <c r="M441" s="802"/>
      <c r="N441" s="802"/>
      <c r="O441" s="802"/>
    </row>
    <row r="442" spans="1:15" s="799" customFormat="1">
      <c r="A442" s="796"/>
      <c r="B442" s="797"/>
      <c r="C442" s="819"/>
      <c r="D442" s="795"/>
      <c r="F442" s="800"/>
      <c r="G442" s="1117"/>
      <c r="H442" s="801"/>
      <c r="I442" s="800"/>
      <c r="J442" s="800"/>
      <c r="K442" s="800"/>
      <c r="L442" s="802"/>
      <c r="M442" s="802"/>
      <c r="N442" s="802"/>
      <c r="O442" s="802"/>
    </row>
    <row r="443" spans="1:15" s="799" customFormat="1">
      <c r="A443" s="796"/>
      <c r="B443" s="797"/>
      <c r="C443" s="819"/>
      <c r="D443" s="795"/>
      <c r="F443" s="800"/>
      <c r="G443" s="1117"/>
      <c r="H443" s="801"/>
      <c r="I443" s="800"/>
      <c r="J443" s="800"/>
      <c r="K443" s="800"/>
      <c r="L443" s="802"/>
      <c r="M443" s="802"/>
      <c r="N443" s="802"/>
      <c r="O443" s="802"/>
    </row>
    <row r="444" spans="1:15" s="799" customFormat="1">
      <c r="A444" s="796"/>
      <c r="B444" s="797"/>
      <c r="C444" s="819"/>
      <c r="D444" s="795"/>
      <c r="F444" s="800"/>
      <c r="G444" s="1117"/>
      <c r="H444" s="801"/>
      <c r="I444" s="800"/>
      <c r="J444" s="800"/>
      <c r="K444" s="800"/>
      <c r="L444" s="802"/>
      <c r="M444" s="802"/>
      <c r="N444" s="802"/>
      <c r="O444" s="802"/>
    </row>
    <row r="445" spans="1:15" s="799" customFormat="1">
      <c r="A445" s="796"/>
      <c r="B445" s="797"/>
      <c r="C445" s="819"/>
      <c r="D445" s="795"/>
      <c r="F445" s="800"/>
      <c r="G445" s="1117"/>
      <c r="H445" s="801"/>
      <c r="I445" s="800"/>
      <c r="J445" s="800"/>
      <c r="K445" s="800"/>
      <c r="L445" s="802"/>
      <c r="M445" s="802"/>
      <c r="N445" s="802"/>
      <c r="O445" s="802"/>
    </row>
    <row r="446" spans="1:15" s="799" customFormat="1">
      <c r="A446" s="796"/>
      <c r="B446" s="797"/>
      <c r="C446" s="819"/>
      <c r="D446" s="795"/>
      <c r="F446" s="800"/>
      <c r="G446" s="1117"/>
      <c r="H446" s="801"/>
      <c r="I446" s="800"/>
      <c r="J446" s="800"/>
      <c r="K446" s="800"/>
      <c r="L446" s="802"/>
      <c r="M446" s="802"/>
      <c r="N446" s="802"/>
      <c r="O446" s="802"/>
    </row>
    <row r="447" spans="1:15" s="799" customFormat="1">
      <c r="A447" s="796"/>
      <c r="B447" s="797"/>
      <c r="C447" s="819"/>
      <c r="D447" s="795"/>
      <c r="F447" s="800"/>
      <c r="G447" s="1117"/>
      <c r="H447" s="801"/>
      <c r="I447" s="800"/>
      <c r="J447" s="800"/>
      <c r="K447" s="800"/>
      <c r="L447" s="802"/>
      <c r="M447" s="802"/>
      <c r="N447" s="802"/>
      <c r="O447" s="802"/>
    </row>
    <row r="448" spans="1:15" s="799" customFormat="1">
      <c r="A448" s="796"/>
      <c r="B448" s="797"/>
      <c r="C448" s="819"/>
      <c r="D448" s="795"/>
      <c r="F448" s="800"/>
      <c r="G448" s="1117"/>
      <c r="H448" s="801"/>
      <c r="I448" s="800"/>
      <c r="J448" s="800"/>
      <c r="K448" s="800"/>
      <c r="L448" s="802"/>
      <c r="M448" s="802"/>
      <c r="N448" s="802"/>
      <c r="O448" s="802"/>
    </row>
    <row r="449" spans="1:15" s="799" customFormat="1">
      <c r="A449" s="796"/>
      <c r="B449" s="797"/>
      <c r="C449" s="819"/>
      <c r="D449" s="795"/>
      <c r="F449" s="800"/>
      <c r="G449" s="1117"/>
      <c r="H449" s="801"/>
      <c r="I449" s="800"/>
      <c r="J449" s="800"/>
      <c r="K449" s="800"/>
      <c r="L449" s="802"/>
      <c r="M449" s="802"/>
      <c r="N449" s="802"/>
      <c r="O449" s="802"/>
    </row>
    <row r="450" spans="1:15" s="799" customFormat="1">
      <c r="A450" s="796"/>
      <c r="B450" s="797"/>
      <c r="C450" s="819"/>
      <c r="D450" s="795"/>
      <c r="F450" s="800"/>
      <c r="G450" s="1117"/>
      <c r="H450" s="801"/>
      <c r="I450" s="800"/>
      <c r="J450" s="800"/>
      <c r="K450" s="800"/>
      <c r="L450" s="802"/>
      <c r="M450" s="802"/>
      <c r="N450" s="802"/>
      <c r="O450" s="802"/>
    </row>
    <row r="451" spans="1:15" s="799" customFormat="1">
      <c r="A451" s="796"/>
      <c r="B451" s="797"/>
      <c r="C451" s="819"/>
      <c r="D451" s="795"/>
      <c r="F451" s="800"/>
      <c r="G451" s="1117"/>
      <c r="H451" s="801"/>
      <c r="I451" s="800"/>
      <c r="J451" s="800"/>
      <c r="K451" s="800"/>
      <c r="L451" s="802"/>
      <c r="M451" s="802"/>
      <c r="N451" s="802"/>
      <c r="O451" s="802"/>
    </row>
    <row r="452" spans="1:15" s="799" customFormat="1">
      <c r="A452" s="796"/>
      <c r="B452" s="797"/>
      <c r="C452" s="819"/>
      <c r="D452" s="795"/>
      <c r="F452" s="800"/>
      <c r="G452" s="1117"/>
      <c r="H452" s="801"/>
      <c r="I452" s="800"/>
      <c r="J452" s="800"/>
      <c r="K452" s="800"/>
      <c r="L452" s="802"/>
      <c r="M452" s="802"/>
      <c r="N452" s="802"/>
      <c r="O452" s="802"/>
    </row>
    <row r="453" spans="1:15" s="799" customFormat="1">
      <c r="A453" s="796"/>
      <c r="B453" s="797"/>
      <c r="C453" s="819"/>
      <c r="D453" s="795"/>
      <c r="F453" s="800"/>
      <c r="G453" s="1117"/>
      <c r="H453" s="801"/>
      <c r="I453" s="800"/>
      <c r="J453" s="800"/>
      <c r="K453" s="800"/>
      <c r="L453" s="802"/>
      <c r="M453" s="802"/>
      <c r="N453" s="802"/>
      <c r="O453" s="802"/>
    </row>
    <row r="454" spans="1:15" s="799" customFormat="1">
      <c r="A454" s="796"/>
      <c r="B454" s="797"/>
      <c r="C454" s="819"/>
      <c r="D454" s="795"/>
      <c r="F454" s="800"/>
      <c r="G454" s="1117"/>
      <c r="H454" s="801"/>
      <c r="I454" s="800"/>
      <c r="J454" s="800"/>
      <c r="K454" s="800"/>
      <c r="L454" s="802"/>
      <c r="M454" s="802"/>
      <c r="N454" s="802"/>
      <c r="O454" s="802"/>
    </row>
    <row r="455" spans="1:15" s="799" customFormat="1">
      <c r="A455" s="796"/>
      <c r="B455" s="797"/>
      <c r="C455" s="819"/>
      <c r="D455" s="795"/>
      <c r="F455" s="800"/>
      <c r="G455" s="1117"/>
      <c r="H455" s="801"/>
      <c r="I455" s="800"/>
      <c r="J455" s="800"/>
      <c r="K455" s="800"/>
      <c r="L455" s="802"/>
      <c r="M455" s="802"/>
      <c r="N455" s="802"/>
      <c r="O455" s="802"/>
    </row>
    <row r="456" spans="1:15" s="799" customFormat="1">
      <c r="A456" s="796"/>
      <c r="B456" s="797"/>
      <c r="C456" s="819"/>
      <c r="D456" s="795"/>
      <c r="F456" s="800"/>
      <c r="G456" s="1117"/>
      <c r="H456" s="801"/>
      <c r="I456" s="800"/>
      <c r="J456" s="800"/>
      <c r="K456" s="800"/>
      <c r="L456" s="802"/>
      <c r="M456" s="802"/>
      <c r="N456" s="802"/>
      <c r="O456" s="802"/>
    </row>
    <row r="457" spans="1:15" s="799" customFormat="1">
      <c r="A457" s="796"/>
      <c r="B457" s="797"/>
      <c r="C457" s="819"/>
      <c r="D457" s="795"/>
      <c r="F457" s="800"/>
      <c r="G457" s="1117"/>
      <c r="H457" s="801"/>
      <c r="I457" s="800"/>
      <c r="J457" s="800"/>
      <c r="K457" s="800"/>
      <c r="L457" s="802"/>
      <c r="M457" s="802"/>
      <c r="N457" s="802"/>
      <c r="O457" s="802"/>
    </row>
    <row r="458" spans="1:15" s="799" customFormat="1">
      <c r="A458" s="796"/>
      <c r="B458" s="797"/>
      <c r="C458" s="819"/>
      <c r="D458" s="795"/>
      <c r="F458" s="800"/>
      <c r="G458" s="1117"/>
      <c r="H458" s="801"/>
      <c r="I458" s="800"/>
      <c r="J458" s="800"/>
      <c r="K458" s="800"/>
      <c r="L458" s="802"/>
      <c r="M458" s="802"/>
      <c r="N458" s="802"/>
      <c r="O458" s="802"/>
    </row>
    <row r="459" spans="1:15" s="799" customFormat="1">
      <c r="A459" s="796"/>
      <c r="B459" s="797"/>
      <c r="C459" s="819"/>
      <c r="D459" s="795"/>
      <c r="F459" s="800"/>
      <c r="G459" s="1117"/>
      <c r="H459" s="801"/>
      <c r="I459" s="800"/>
      <c r="J459" s="800"/>
      <c r="K459" s="800"/>
      <c r="L459" s="802"/>
      <c r="M459" s="802"/>
      <c r="N459" s="802"/>
      <c r="O459" s="802"/>
    </row>
    <row r="460" spans="1:15" s="799" customFormat="1">
      <c r="A460" s="796"/>
      <c r="B460" s="797"/>
      <c r="C460" s="819"/>
      <c r="D460" s="795"/>
      <c r="F460" s="800"/>
      <c r="G460" s="1117"/>
      <c r="H460" s="801"/>
      <c r="I460" s="800"/>
      <c r="J460" s="800"/>
      <c r="K460" s="800"/>
      <c r="L460" s="802"/>
      <c r="M460" s="802"/>
      <c r="N460" s="802"/>
      <c r="O460" s="802"/>
    </row>
    <row r="461" spans="1:15" s="799" customFormat="1">
      <c r="A461" s="796"/>
      <c r="B461" s="797"/>
      <c r="C461" s="819"/>
      <c r="D461" s="795"/>
      <c r="F461" s="800"/>
      <c r="G461" s="1117"/>
      <c r="H461" s="801"/>
      <c r="I461" s="800"/>
      <c r="J461" s="800"/>
      <c r="K461" s="800"/>
      <c r="L461" s="802"/>
      <c r="M461" s="802"/>
      <c r="N461" s="802"/>
      <c r="O461" s="802"/>
    </row>
    <row r="462" spans="1:15" s="799" customFormat="1">
      <c r="A462" s="796"/>
      <c r="B462" s="797"/>
      <c r="C462" s="819"/>
      <c r="D462" s="795"/>
      <c r="F462" s="800"/>
      <c r="G462" s="1117"/>
      <c r="H462" s="801"/>
      <c r="I462" s="800"/>
      <c r="J462" s="800"/>
      <c r="K462" s="800"/>
      <c r="L462" s="802"/>
      <c r="M462" s="802"/>
      <c r="N462" s="802"/>
      <c r="O462" s="802"/>
    </row>
    <row r="463" spans="1:15" s="799" customFormat="1">
      <c r="A463" s="796"/>
      <c r="B463" s="797"/>
      <c r="C463" s="819"/>
      <c r="D463" s="795"/>
      <c r="F463" s="800"/>
      <c r="G463" s="1117"/>
      <c r="H463" s="801"/>
      <c r="I463" s="800"/>
      <c r="J463" s="800"/>
      <c r="K463" s="800"/>
      <c r="L463" s="802"/>
      <c r="M463" s="802"/>
      <c r="N463" s="802"/>
      <c r="O463" s="802"/>
    </row>
    <row r="464" spans="1:15" s="799" customFormat="1">
      <c r="A464" s="796"/>
      <c r="B464" s="797"/>
      <c r="C464" s="819"/>
      <c r="D464" s="795"/>
      <c r="F464" s="800"/>
      <c r="G464" s="1117"/>
      <c r="H464" s="801"/>
      <c r="I464" s="800"/>
      <c r="J464" s="800"/>
      <c r="K464" s="800"/>
      <c r="L464" s="802"/>
      <c r="M464" s="802"/>
      <c r="N464" s="802"/>
      <c r="O464" s="802"/>
    </row>
    <row r="465" spans="1:15" s="799" customFormat="1">
      <c r="A465" s="796"/>
      <c r="B465" s="797"/>
      <c r="C465" s="819"/>
      <c r="D465" s="795"/>
      <c r="F465" s="800"/>
      <c r="G465" s="1117"/>
      <c r="H465" s="801"/>
      <c r="I465" s="800"/>
      <c r="J465" s="800"/>
      <c r="K465" s="800"/>
      <c r="L465" s="802"/>
      <c r="M465" s="802"/>
      <c r="N465" s="802"/>
      <c r="O465" s="802"/>
    </row>
    <row r="466" spans="1:15" s="799" customFormat="1">
      <c r="A466" s="796"/>
      <c r="B466" s="797"/>
      <c r="C466" s="819"/>
      <c r="D466" s="795"/>
      <c r="F466" s="800"/>
      <c r="G466" s="1117"/>
      <c r="H466" s="801"/>
      <c r="I466" s="800"/>
      <c r="J466" s="800"/>
      <c r="K466" s="800"/>
      <c r="L466" s="802"/>
      <c r="M466" s="802"/>
      <c r="N466" s="802"/>
      <c r="O466" s="802"/>
    </row>
    <row r="467" spans="1:15" s="799" customFormat="1">
      <c r="A467" s="796"/>
      <c r="B467" s="797"/>
      <c r="C467" s="819"/>
      <c r="D467" s="795"/>
      <c r="F467" s="800"/>
      <c r="G467" s="1117"/>
      <c r="H467" s="801"/>
      <c r="I467" s="800"/>
      <c r="J467" s="800"/>
      <c r="K467" s="800"/>
      <c r="L467" s="802"/>
      <c r="M467" s="802"/>
      <c r="N467" s="802"/>
      <c r="O467" s="802"/>
    </row>
    <row r="468" spans="1:15" s="799" customFormat="1">
      <c r="A468" s="796"/>
      <c r="B468" s="797"/>
      <c r="C468" s="819"/>
      <c r="D468" s="795"/>
      <c r="F468" s="800"/>
      <c r="G468" s="1117"/>
      <c r="H468" s="801"/>
      <c r="I468" s="800"/>
      <c r="J468" s="800"/>
      <c r="K468" s="800"/>
      <c r="L468" s="802"/>
      <c r="M468" s="802"/>
      <c r="N468" s="802"/>
      <c r="O468" s="802"/>
    </row>
    <row r="469" spans="1:15" s="799" customFormat="1">
      <c r="A469" s="796"/>
      <c r="B469" s="797"/>
      <c r="C469" s="819"/>
      <c r="D469" s="795"/>
      <c r="F469" s="800"/>
      <c r="G469" s="1117"/>
      <c r="H469" s="801"/>
      <c r="I469" s="800"/>
      <c r="J469" s="800"/>
      <c r="K469" s="800"/>
      <c r="L469" s="802"/>
      <c r="M469" s="802"/>
      <c r="N469" s="802"/>
      <c r="O469" s="802"/>
    </row>
    <row r="470" spans="1:15" s="799" customFormat="1">
      <c r="A470" s="796"/>
      <c r="B470" s="797"/>
      <c r="C470" s="819"/>
      <c r="D470" s="795"/>
      <c r="F470" s="800"/>
      <c r="G470" s="1117"/>
      <c r="H470" s="801"/>
      <c r="I470" s="800"/>
      <c r="J470" s="800"/>
      <c r="K470" s="800"/>
      <c r="L470" s="802"/>
      <c r="M470" s="802"/>
      <c r="N470" s="802"/>
      <c r="O470" s="802"/>
    </row>
    <row r="471" spans="1:15" s="799" customFormat="1">
      <c r="A471" s="796"/>
      <c r="B471" s="797"/>
      <c r="C471" s="819"/>
      <c r="D471" s="795"/>
      <c r="F471" s="800"/>
      <c r="G471" s="1117"/>
      <c r="H471" s="801"/>
      <c r="I471" s="800"/>
      <c r="J471" s="800"/>
      <c r="K471" s="800"/>
      <c r="L471" s="802"/>
      <c r="M471" s="802"/>
      <c r="N471" s="802"/>
      <c r="O471" s="802"/>
    </row>
    <row r="472" spans="1:15" s="799" customFormat="1">
      <c r="A472" s="796"/>
      <c r="B472" s="797"/>
      <c r="C472" s="819"/>
      <c r="D472" s="795"/>
      <c r="F472" s="800"/>
      <c r="G472" s="1117"/>
      <c r="H472" s="801"/>
      <c r="I472" s="800"/>
      <c r="J472" s="800"/>
      <c r="K472" s="800"/>
      <c r="L472" s="802"/>
      <c r="M472" s="802"/>
      <c r="N472" s="802"/>
      <c r="O472" s="802"/>
    </row>
    <row r="473" spans="1:15" s="799" customFormat="1">
      <c r="A473" s="796"/>
      <c r="B473" s="797"/>
      <c r="C473" s="819"/>
      <c r="D473" s="795"/>
      <c r="F473" s="800"/>
      <c r="G473" s="1117"/>
      <c r="H473" s="801"/>
      <c r="I473" s="800"/>
      <c r="J473" s="800"/>
      <c r="K473" s="800"/>
      <c r="L473" s="802"/>
      <c r="M473" s="802"/>
      <c r="N473" s="802"/>
      <c r="O473" s="802"/>
    </row>
    <row r="474" spans="1:15" s="799" customFormat="1">
      <c r="A474" s="796"/>
      <c r="B474" s="797"/>
      <c r="C474" s="819"/>
      <c r="D474" s="795"/>
      <c r="F474" s="800"/>
      <c r="G474" s="1117"/>
      <c r="H474" s="801"/>
      <c r="I474" s="800"/>
      <c r="J474" s="800"/>
      <c r="K474" s="800"/>
      <c r="L474" s="802"/>
      <c r="M474" s="802"/>
      <c r="N474" s="802"/>
      <c r="O474" s="802"/>
    </row>
    <row r="475" spans="1:15" s="799" customFormat="1">
      <c r="A475" s="796"/>
      <c r="B475" s="797"/>
      <c r="C475" s="819"/>
      <c r="D475" s="795"/>
      <c r="F475" s="800"/>
      <c r="G475" s="1117"/>
      <c r="H475" s="801"/>
      <c r="I475" s="800"/>
      <c r="J475" s="800"/>
      <c r="K475" s="800"/>
      <c r="L475" s="802"/>
      <c r="M475" s="802"/>
      <c r="N475" s="802"/>
      <c r="O475" s="802"/>
    </row>
    <row r="476" spans="1:15" s="799" customFormat="1">
      <c r="A476" s="796"/>
      <c r="B476" s="797"/>
      <c r="C476" s="819"/>
      <c r="D476" s="795"/>
      <c r="F476" s="800"/>
      <c r="G476" s="1117"/>
      <c r="H476" s="801"/>
      <c r="I476" s="800"/>
      <c r="J476" s="800"/>
      <c r="K476" s="800"/>
      <c r="L476" s="802"/>
      <c r="M476" s="802"/>
      <c r="N476" s="802"/>
      <c r="O476" s="802"/>
    </row>
    <row r="477" spans="1:15" s="799" customFormat="1">
      <c r="A477" s="796"/>
      <c r="B477" s="797"/>
      <c r="C477" s="819"/>
      <c r="D477" s="795"/>
      <c r="F477" s="800"/>
      <c r="G477" s="1117"/>
      <c r="H477" s="801"/>
      <c r="I477" s="800"/>
      <c r="J477" s="800"/>
      <c r="K477" s="800"/>
      <c r="L477" s="802"/>
      <c r="M477" s="802"/>
      <c r="N477" s="802"/>
      <c r="O477" s="802"/>
    </row>
    <row r="478" spans="1:15" s="799" customFormat="1">
      <c r="A478" s="796"/>
      <c r="B478" s="797"/>
      <c r="C478" s="819"/>
      <c r="D478" s="795"/>
      <c r="F478" s="800"/>
      <c r="G478" s="1117"/>
      <c r="H478" s="801"/>
      <c r="I478" s="800"/>
      <c r="J478" s="800"/>
      <c r="K478" s="800"/>
      <c r="L478" s="802"/>
      <c r="M478" s="802"/>
      <c r="N478" s="802"/>
      <c r="O478" s="802"/>
    </row>
    <row r="479" spans="1:15" s="799" customFormat="1">
      <c r="A479" s="796"/>
      <c r="B479" s="797"/>
      <c r="C479" s="819"/>
      <c r="D479" s="795"/>
      <c r="F479" s="800"/>
      <c r="G479" s="1117"/>
      <c r="H479" s="801"/>
      <c r="I479" s="800"/>
      <c r="J479" s="800"/>
      <c r="K479" s="800"/>
      <c r="L479" s="802"/>
      <c r="M479" s="802"/>
      <c r="N479" s="802"/>
      <c r="O479" s="802"/>
    </row>
    <row r="480" spans="1:15" s="799" customFormat="1">
      <c r="A480" s="796"/>
      <c r="B480" s="797"/>
      <c r="C480" s="819"/>
      <c r="D480" s="795"/>
      <c r="F480" s="800"/>
      <c r="G480" s="1117"/>
      <c r="H480" s="801"/>
      <c r="I480" s="800"/>
      <c r="J480" s="800"/>
      <c r="K480" s="800"/>
      <c r="L480" s="802"/>
      <c r="M480" s="802"/>
      <c r="N480" s="802"/>
      <c r="O480" s="802"/>
    </row>
    <row r="481" spans="1:15" s="799" customFormat="1">
      <c r="A481" s="796"/>
      <c r="B481" s="797"/>
      <c r="C481" s="819"/>
      <c r="D481" s="795"/>
      <c r="F481" s="800"/>
      <c r="G481" s="1117"/>
      <c r="H481" s="801"/>
      <c r="I481" s="800"/>
      <c r="J481" s="800"/>
      <c r="K481" s="800"/>
      <c r="L481" s="802"/>
      <c r="M481" s="802"/>
      <c r="N481" s="802"/>
      <c r="O481" s="802"/>
    </row>
    <row r="482" spans="1:15" s="799" customFormat="1">
      <c r="A482" s="796"/>
      <c r="B482" s="797"/>
      <c r="C482" s="819"/>
      <c r="D482" s="795"/>
      <c r="F482" s="800"/>
      <c r="G482" s="1117"/>
      <c r="H482" s="801"/>
      <c r="I482" s="800"/>
      <c r="J482" s="800"/>
      <c r="K482" s="800"/>
      <c r="L482" s="802"/>
      <c r="M482" s="802"/>
      <c r="N482" s="802"/>
      <c r="O482" s="802"/>
    </row>
    <row r="483" spans="1:15" s="799" customFormat="1">
      <c r="A483" s="796"/>
      <c r="B483" s="797"/>
      <c r="C483" s="819"/>
      <c r="D483" s="795"/>
      <c r="F483" s="800"/>
      <c r="G483" s="1117"/>
      <c r="H483" s="801"/>
      <c r="I483" s="800"/>
      <c r="J483" s="800"/>
      <c r="K483" s="800"/>
      <c r="L483" s="802"/>
      <c r="M483" s="802"/>
      <c r="N483" s="802"/>
      <c r="O483" s="802"/>
    </row>
    <row r="484" spans="1:15" s="799" customFormat="1">
      <c r="A484" s="796"/>
      <c r="B484" s="797"/>
      <c r="C484" s="819"/>
      <c r="D484" s="795"/>
      <c r="F484" s="800"/>
      <c r="G484" s="1117"/>
      <c r="H484" s="801"/>
      <c r="I484" s="800"/>
      <c r="J484" s="800"/>
      <c r="K484" s="800"/>
      <c r="L484" s="802"/>
      <c r="M484" s="802"/>
      <c r="N484" s="802"/>
      <c r="O484" s="802"/>
    </row>
    <row r="485" spans="1:15" s="799" customFormat="1">
      <c r="A485" s="796"/>
      <c r="B485" s="797"/>
      <c r="C485" s="819"/>
      <c r="D485" s="795"/>
      <c r="F485" s="800"/>
      <c r="G485" s="1117"/>
      <c r="H485" s="801"/>
      <c r="I485" s="800"/>
      <c r="J485" s="800"/>
      <c r="K485" s="800"/>
      <c r="L485" s="802"/>
      <c r="M485" s="802"/>
      <c r="N485" s="802"/>
      <c r="O485" s="802"/>
    </row>
    <row r="486" spans="1:15" s="799" customFormat="1">
      <c r="A486" s="796"/>
      <c r="B486" s="797"/>
      <c r="C486" s="819"/>
      <c r="D486" s="795"/>
      <c r="F486" s="800"/>
      <c r="G486" s="1117"/>
      <c r="H486" s="801"/>
      <c r="I486" s="800"/>
      <c r="J486" s="800"/>
      <c r="K486" s="800"/>
      <c r="L486" s="802"/>
      <c r="M486" s="802"/>
      <c r="N486" s="802"/>
      <c r="O486" s="802"/>
    </row>
    <row r="487" spans="1:15" s="799" customFormat="1">
      <c r="A487" s="796"/>
      <c r="B487" s="797"/>
      <c r="C487" s="819"/>
      <c r="D487" s="795"/>
      <c r="F487" s="800"/>
      <c r="G487" s="1117"/>
      <c r="H487" s="801"/>
      <c r="I487" s="800"/>
      <c r="J487" s="800"/>
      <c r="K487" s="800"/>
      <c r="L487" s="802"/>
      <c r="M487" s="802"/>
      <c r="N487" s="802"/>
      <c r="O487" s="802"/>
    </row>
    <row r="488" spans="1:15" s="799" customFormat="1">
      <c r="A488" s="796"/>
      <c r="B488" s="797"/>
      <c r="C488" s="819"/>
      <c r="D488" s="795"/>
      <c r="F488" s="800"/>
      <c r="G488" s="1117"/>
      <c r="H488" s="801"/>
      <c r="I488" s="800"/>
      <c r="J488" s="800"/>
      <c r="K488" s="800"/>
      <c r="L488" s="802"/>
      <c r="M488" s="802"/>
      <c r="N488" s="802"/>
      <c r="O488" s="802"/>
    </row>
    <row r="489" spans="1:15" s="799" customFormat="1">
      <c r="A489" s="796"/>
      <c r="B489" s="797"/>
      <c r="C489" s="819"/>
      <c r="D489" s="795"/>
      <c r="F489" s="800"/>
      <c r="G489" s="1117"/>
      <c r="H489" s="801"/>
      <c r="I489" s="800"/>
      <c r="J489" s="800"/>
      <c r="K489" s="800"/>
      <c r="L489" s="802"/>
      <c r="M489" s="802"/>
      <c r="N489" s="802"/>
      <c r="O489" s="802"/>
    </row>
    <row r="490" spans="1:15" s="799" customFormat="1">
      <c r="A490" s="796"/>
      <c r="B490" s="797"/>
      <c r="C490" s="819"/>
      <c r="D490" s="795"/>
      <c r="F490" s="800"/>
      <c r="G490" s="1117"/>
      <c r="H490" s="801"/>
      <c r="I490" s="800"/>
      <c r="J490" s="800"/>
      <c r="K490" s="800"/>
      <c r="L490" s="802"/>
      <c r="M490" s="802"/>
      <c r="N490" s="802"/>
      <c r="O490" s="802"/>
    </row>
    <row r="491" spans="1:15" s="799" customFormat="1">
      <c r="A491" s="796"/>
      <c r="B491" s="797"/>
      <c r="C491" s="819"/>
      <c r="D491" s="795"/>
      <c r="F491" s="800"/>
      <c r="G491" s="1117"/>
      <c r="H491" s="801"/>
      <c r="I491" s="800"/>
      <c r="J491" s="800"/>
      <c r="K491" s="800"/>
      <c r="L491" s="802"/>
      <c r="M491" s="802"/>
      <c r="N491" s="802"/>
      <c r="O491" s="802"/>
    </row>
    <row r="492" spans="1:15" s="799" customFormat="1">
      <c r="A492" s="796"/>
      <c r="B492" s="797"/>
      <c r="C492" s="819"/>
      <c r="D492" s="795"/>
      <c r="F492" s="800"/>
      <c r="G492" s="1117"/>
      <c r="H492" s="801"/>
      <c r="I492" s="800"/>
      <c r="J492" s="800"/>
      <c r="K492" s="800"/>
      <c r="L492" s="802"/>
      <c r="M492" s="802"/>
      <c r="N492" s="802"/>
      <c r="O492" s="802"/>
    </row>
    <row r="493" spans="1:15" s="799" customFormat="1">
      <c r="A493" s="796"/>
      <c r="B493" s="797"/>
      <c r="C493" s="819"/>
      <c r="D493" s="795"/>
      <c r="F493" s="800"/>
      <c r="G493" s="1117"/>
      <c r="H493" s="801"/>
      <c r="I493" s="800"/>
      <c r="J493" s="800"/>
      <c r="K493" s="800"/>
      <c r="L493" s="802"/>
      <c r="M493" s="802"/>
      <c r="N493" s="802"/>
      <c r="O493" s="802"/>
    </row>
    <row r="494" spans="1:15" s="799" customFormat="1">
      <c r="A494" s="796"/>
      <c r="B494" s="797"/>
      <c r="C494" s="819"/>
      <c r="D494" s="795"/>
      <c r="F494" s="800"/>
      <c r="G494" s="1117"/>
      <c r="H494" s="801"/>
      <c r="I494" s="800"/>
      <c r="J494" s="800"/>
      <c r="K494" s="800"/>
      <c r="L494" s="802"/>
      <c r="M494" s="802"/>
      <c r="N494" s="802"/>
      <c r="O494" s="802"/>
    </row>
    <row r="495" spans="1:15" s="799" customFormat="1">
      <c r="A495" s="796"/>
      <c r="B495" s="797"/>
      <c r="C495" s="819"/>
      <c r="D495" s="795"/>
      <c r="F495" s="800"/>
      <c r="G495" s="1117"/>
      <c r="H495" s="801"/>
      <c r="I495" s="800"/>
      <c r="J495" s="800"/>
      <c r="K495" s="800"/>
      <c r="L495" s="802"/>
      <c r="M495" s="802"/>
      <c r="N495" s="802"/>
      <c r="O495" s="802"/>
    </row>
    <row r="496" spans="1:15" s="799" customFormat="1">
      <c r="A496" s="796"/>
      <c r="B496" s="797"/>
      <c r="C496" s="819"/>
      <c r="D496" s="795"/>
      <c r="F496" s="800"/>
      <c r="G496" s="1117"/>
      <c r="H496" s="801"/>
      <c r="I496" s="800"/>
      <c r="J496" s="800"/>
      <c r="K496" s="800"/>
      <c r="L496" s="802"/>
      <c r="M496" s="802"/>
      <c r="N496" s="802"/>
      <c r="O496" s="802"/>
    </row>
    <row r="497" spans="1:15" s="799" customFormat="1">
      <c r="A497" s="796"/>
      <c r="B497" s="797"/>
      <c r="C497" s="819"/>
      <c r="D497" s="795"/>
      <c r="F497" s="800"/>
      <c r="G497" s="1117"/>
      <c r="H497" s="801"/>
      <c r="I497" s="800"/>
      <c r="J497" s="800"/>
      <c r="K497" s="800"/>
      <c r="L497" s="802"/>
      <c r="M497" s="802"/>
      <c r="N497" s="802"/>
      <c r="O497" s="802"/>
    </row>
    <row r="498" spans="1:15" s="799" customFormat="1">
      <c r="A498" s="796"/>
      <c r="B498" s="797"/>
      <c r="C498" s="819"/>
      <c r="D498" s="795"/>
      <c r="F498" s="800"/>
      <c r="G498" s="1117"/>
      <c r="H498" s="801"/>
      <c r="I498" s="800"/>
      <c r="J498" s="800"/>
      <c r="K498" s="800"/>
      <c r="L498" s="802"/>
      <c r="M498" s="802"/>
      <c r="N498" s="802"/>
      <c r="O498" s="802"/>
    </row>
    <row r="499" spans="1:15" s="799" customFormat="1">
      <c r="A499" s="796"/>
      <c r="B499" s="797"/>
      <c r="C499" s="819"/>
      <c r="D499" s="795"/>
      <c r="F499" s="800"/>
      <c r="G499" s="1117"/>
      <c r="H499" s="801"/>
      <c r="I499" s="800"/>
      <c r="J499" s="800"/>
      <c r="K499" s="800"/>
      <c r="L499" s="802"/>
      <c r="M499" s="802"/>
      <c r="N499" s="802"/>
      <c r="O499" s="802"/>
    </row>
    <row r="500" spans="1:15" s="799" customFormat="1">
      <c r="A500" s="796"/>
      <c r="B500" s="797"/>
      <c r="C500" s="819"/>
      <c r="D500" s="795"/>
      <c r="F500" s="800"/>
      <c r="G500" s="1117"/>
      <c r="H500" s="801"/>
      <c r="I500" s="800"/>
      <c r="J500" s="800"/>
      <c r="K500" s="800"/>
      <c r="L500" s="802"/>
      <c r="M500" s="802"/>
      <c r="N500" s="802"/>
      <c r="O500" s="802"/>
    </row>
    <row r="501" spans="1:15" s="799" customFormat="1">
      <c r="A501" s="796"/>
      <c r="B501" s="797"/>
      <c r="C501" s="819"/>
      <c r="D501" s="795"/>
      <c r="F501" s="800"/>
      <c r="G501" s="1117"/>
      <c r="H501" s="801"/>
      <c r="I501" s="800"/>
      <c r="J501" s="800"/>
      <c r="K501" s="800"/>
      <c r="L501" s="802"/>
      <c r="M501" s="802"/>
      <c r="N501" s="802"/>
      <c r="O501" s="802"/>
    </row>
    <row r="502" spans="1:15" s="799" customFormat="1">
      <c r="A502" s="796"/>
      <c r="B502" s="797"/>
      <c r="C502" s="819"/>
      <c r="D502" s="795"/>
      <c r="F502" s="800"/>
      <c r="G502" s="1117"/>
      <c r="H502" s="801"/>
      <c r="I502" s="800"/>
      <c r="J502" s="800"/>
      <c r="K502" s="800"/>
      <c r="L502" s="802"/>
      <c r="M502" s="802"/>
      <c r="N502" s="802"/>
      <c r="O502" s="802"/>
    </row>
    <row r="503" spans="1:15" s="799" customFormat="1">
      <c r="A503" s="796"/>
      <c r="B503" s="797"/>
      <c r="C503" s="819"/>
      <c r="D503" s="795"/>
      <c r="F503" s="800"/>
      <c r="G503" s="1117"/>
      <c r="H503" s="801"/>
      <c r="I503" s="800"/>
      <c r="J503" s="800"/>
      <c r="K503" s="800"/>
      <c r="L503" s="802"/>
      <c r="M503" s="802"/>
      <c r="N503" s="802"/>
      <c r="O503" s="802"/>
    </row>
    <row r="504" spans="1:15" s="799" customFormat="1">
      <c r="A504" s="796"/>
      <c r="B504" s="797"/>
      <c r="C504" s="819"/>
      <c r="D504" s="795"/>
      <c r="F504" s="800"/>
      <c r="G504" s="1117"/>
      <c r="H504" s="801"/>
      <c r="I504" s="800"/>
      <c r="J504" s="800"/>
      <c r="K504" s="800"/>
      <c r="L504" s="802"/>
      <c r="M504" s="802"/>
      <c r="N504" s="802"/>
      <c r="O504" s="802"/>
    </row>
    <row r="505" spans="1:15" s="799" customFormat="1">
      <c r="A505" s="796"/>
      <c r="B505" s="797"/>
      <c r="C505" s="819"/>
      <c r="D505" s="795"/>
      <c r="F505" s="800"/>
      <c r="G505" s="1117"/>
      <c r="H505" s="801"/>
      <c r="I505" s="800"/>
      <c r="J505" s="800"/>
      <c r="K505" s="800"/>
      <c r="L505" s="802"/>
      <c r="M505" s="802"/>
      <c r="N505" s="802"/>
      <c r="O505" s="802"/>
    </row>
    <row r="506" spans="1:15" s="799" customFormat="1">
      <c r="A506" s="796"/>
      <c r="B506" s="797"/>
      <c r="C506" s="819"/>
      <c r="D506" s="795"/>
      <c r="F506" s="800"/>
      <c r="G506" s="1117"/>
      <c r="H506" s="801"/>
      <c r="I506" s="800"/>
      <c r="J506" s="800"/>
      <c r="K506" s="800"/>
      <c r="L506" s="802"/>
      <c r="M506" s="802"/>
      <c r="N506" s="802"/>
      <c r="O506" s="802"/>
    </row>
    <row r="507" spans="1:15" s="799" customFormat="1">
      <c r="A507" s="796"/>
      <c r="B507" s="797"/>
      <c r="C507" s="819"/>
      <c r="D507" s="795"/>
      <c r="F507" s="800"/>
      <c r="G507" s="1117"/>
      <c r="H507" s="801"/>
      <c r="I507" s="800"/>
      <c r="J507" s="800"/>
      <c r="K507" s="800"/>
      <c r="L507" s="802"/>
      <c r="M507" s="802"/>
      <c r="N507" s="802"/>
      <c r="O507" s="802"/>
    </row>
    <row r="508" spans="1:15" s="799" customFormat="1">
      <c r="A508" s="796"/>
      <c r="B508" s="797"/>
      <c r="C508" s="819"/>
      <c r="D508" s="795"/>
      <c r="F508" s="800"/>
      <c r="G508" s="1117"/>
      <c r="H508" s="801"/>
      <c r="I508" s="800"/>
      <c r="J508" s="800"/>
      <c r="K508" s="800"/>
      <c r="L508" s="802"/>
      <c r="M508" s="802"/>
      <c r="N508" s="802"/>
      <c r="O508" s="802"/>
    </row>
    <row r="509" spans="1:15" s="799" customFormat="1">
      <c r="A509" s="796"/>
      <c r="B509" s="797"/>
      <c r="C509" s="819"/>
      <c r="D509" s="795"/>
      <c r="F509" s="800"/>
      <c r="G509" s="1117"/>
      <c r="H509" s="801"/>
      <c r="I509" s="800"/>
      <c r="J509" s="800"/>
      <c r="K509" s="800"/>
      <c r="L509" s="802"/>
      <c r="M509" s="802"/>
      <c r="N509" s="802"/>
      <c r="O509" s="802"/>
    </row>
    <row r="510" spans="1:15" s="799" customFormat="1">
      <c r="A510" s="796"/>
      <c r="B510" s="797"/>
      <c r="C510" s="819"/>
      <c r="D510" s="795"/>
      <c r="F510" s="800"/>
      <c r="G510" s="1117"/>
      <c r="H510" s="801"/>
      <c r="I510" s="800"/>
      <c r="J510" s="800"/>
      <c r="K510" s="800"/>
      <c r="L510" s="802"/>
      <c r="M510" s="802"/>
      <c r="N510" s="802"/>
      <c r="O510" s="802"/>
    </row>
    <row r="511" spans="1:15" s="799" customFormat="1">
      <c r="A511" s="796"/>
      <c r="B511" s="797"/>
      <c r="C511" s="819"/>
      <c r="D511" s="795"/>
      <c r="F511" s="800"/>
      <c r="G511" s="1117"/>
      <c r="H511" s="801"/>
      <c r="I511" s="800"/>
      <c r="J511" s="800"/>
      <c r="K511" s="800"/>
      <c r="L511" s="802"/>
      <c r="M511" s="802"/>
      <c r="N511" s="802"/>
      <c r="O511" s="802"/>
    </row>
    <row r="512" spans="1:15" s="799" customFormat="1">
      <c r="A512" s="796"/>
      <c r="B512" s="797"/>
      <c r="C512" s="819"/>
      <c r="D512" s="795"/>
      <c r="F512" s="800"/>
      <c r="G512" s="1117"/>
      <c r="H512" s="801"/>
      <c r="I512" s="800"/>
      <c r="J512" s="800"/>
      <c r="K512" s="800"/>
      <c r="L512" s="802"/>
      <c r="M512" s="802"/>
      <c r="N512" s="802"/>
      <c r="O512" s="802"/>
    </row>
    <row r="513" spans="1:15" s="799" customFormat="1">
      <c r="A513" s="796"/>
      <c r="B513" s="797"/>
      <c r="C513" s="819"/>
      <c r="D513" s="795"/>
      <c r="F513" s="800"/>
      <c r="G513" s="1117"/>
      <c r="H513" s="801"/>
      <c r="I513" s="800"/>
      <c r="J513" s="800"/>
      <c r="K513" s="800"/>
      <c r="L513" s="802"/>
      <c r="M513" s="802"/>
      <c r="N513" s="802"/>
      <c r="O513" s="802"/>
    </row>
    <row r="514" spans="1:15" s="799" customFormat="1">
      <c r="A514" s="796"/>
      <c r="B514" s="797"/>
      <c r="C514" s="819"/>
      <c r="D514" s="795"/>
      <c r="F514" s="800"/>
      <c r="G514" s="1117"/>
      <c r="H514" s="801"/>
      <c r="I514" s="800"/>
      <c r="J514" s="800"/>
      <c r="K514" s="800"/>
      <c r="L514" s="802"/>
      <c r="M514" s="802"/>
      <c r="N514" s="802"/>
      <c r="O514" s="802"/>
    </row>
    <row r="515" spans="1:15" s="799" customFormat="1">
      <c r="A515" s="796"/>
      <c r="B515" s="797"/>
      <c r="C515" s="819"/>
      <c r="D515" s="795"/>
      <c r="F515" s="800"/>
      <c r="G515" s="1117"/>
      <c r="H515" s="801"/>
      <c r="I515" s="800"/>
      <c r="J515" s="800"/>
      <c r="K515" s="800"/>
      <c r="L515" s="802"/>
      <c r="M515" s="802"/>
      <c r="N515" s="802"/>
      <c r="O515" s="802"/>
    </row>
    <row r="516" spans="1:15" s="799" customFormat="1">
      <c r="A516" s="796"/>
      <c r="B516" s="797"/>
      <c r="C516" s="819"/>
      <c r="D516" s="795"/>
      <c r="F516" s="800"/>
      <c r="G516" s="1117"/>
      <c r="H516" s="801"/>
      <c r="I516" s="800"/>
      <c r="J516" s="800"/>
      <c r="K516" s="800"/>
      <c r="L516" s="802"/>
      <c r="M516" s="802"/>
      <c r="N516" s="802"/>
      <c r="O516" s="802"/>
    </row>
    <row r="517" spans="1:15" s="799" customFormat="1">
      <c r="A517" s="796"/>
      <c r="B517" s="797"/>
      <c r="C517" s="819"/>
      <c r="D517" s="795"/>
      <c r="F517" s="800"/>
      <c r="G517" s="1117"/>
      <c r="H517" s="801"/>
      <c r="I517" s="800"/>
      <c r="J517" s="800"/>
      <c r="K517" s="800"/>
      <c r="L517" s="802"/>
      <c r="M517" s="802"/>
      <c r="N517" s="802"/>
      <c r="O517" s="802"/>
    </row>
    <row r="518" spans="1:15" s="799" customFormat="1">
      <c r="A518" s="796"/>
      <c r="B518" s="797"/>
      <c r="C518" s="819"/>
      <c r="D518" s="795"/>
      <c r="F518" s="800"/>
      <c r="G518" s="1117"/>
      <c r="H518" s="801"/>
      <c r="I518" s="800"/>
      <c r="J518" s="800"/>
      <c r="K518" s="800"/>
      <c r="L518" s="802"/>
      <c r="M518" s="802"/>
      <c r="N518" s="802"/>
      <c r="O518" s="802"/>
    </row>
    <row r="519" spans="1:15" s="799" customFormat="1">
      <c r="A519" s="796"/>
      <c r="B519" s="797"/>
      <c r="C519" s="819"/>
      <c r="D519" s="795"/>
      <c r="F519" s="800"/>
      <c r="G519" s="1117"/>
      <c r="H519" s="801"/>
      <c r="I519" s="800"/>
      <c r="J519" s="800"/>
      <c r="K519" s="800"/>
      <c r="L519" s="802"/>
      <c r="M519" s="802"/>
      <c r="N519" s="802"/>
      <c r="O519" s="802"/>
    </row>
    <row r="520" spans="1:15" s="799" customFormat="1">
      <c r="A520" s="796"/>
      <c r="B520" s="797"/>
      <c r="C520" s="819"/>
      <c r="D520" s="795"/>
      <c r="F520" s="800"/>
      <c r="G520" s="1117"/>
      <c r="H520" s="801"/>
      <c r="I520" s="800"/>
      <c r="J520" s="800"/>
      <c r="K520" s="800"/>
      <c r="L520" s="802"/>
      <c r="M520" s="802"/>
      <c r="N520" s="802"/>
      <c r="O520" s="802"/>
    </row>
    <row r="521" spans="1:15" s="799" customFormat="1">
      <c r="A521" s="796"/>
      <c r="B521" s="797"/>
      <c r="C521" s="819"/>
      <c r="D521" s="795"/>
      <c r="F521" s="800"/>
      <c r="G521" s="1117"/>
      <c r="H521" s="801"/>
      <c r="I521" s="800"/>
      <c r="J521" s="800"/>
      <c r="K521" s="800"/>
      <c r="L521" s="802"/>
      <c r="M521" s="802"/>
      <c r="N521" s="802"/>
      <c r="O521" s="802"/>
    </row>
    <row r="522" spans="1:15" s="799" customFormat="1">
      <c r="A522" s="796"/>
      <c r="B522" s="797"/>
      <c r="C522" s="819"/>
      <c r="D522" s="795"/>
      <c r="F522" s="800"/>
      <c r="G522" s="1117"/>
      <c r="H522" s="801"/>
      <c r="I522" s="800"/>
      <c r="J522" s="800"/>
      <c r="K522" s="800"/>
      <c r="L522" s="802"/>
      <c r="M522" s="802"/>
      <c r="N522" s="802"/>
      <c r="O522" s="802"/>
    </row>
    <row r="523" spans="1:15" s="799" customFormat="1">
      <c r="A523" s="796"/>
      <c r="B523" s="797"/>
      <c r="C523" s="819"/>
      <c r="D523" s="795"/>
      <c r="F523" s="800"/>
      <c r="G523" s="1117"/>
      <c r="H523" s="801"/>
      <c r="I523" s="800"/>
      <c r="J523" s="800"/>
      <c r="K523" s="800"/>
      <c r="L523" s="802"/>
      <c r="M523" s="802"/>
      <c r="N523" s="802"/>
      <c r="O523" s="802"/>
    </row>
    <row r="524" spans="1:15" s="799" customFormat="1">
      <c r="A524" s="796"/>
      <c r="B524" s="797"/>
      <c r="C524" s="819"/>
      <c r="D524" s="795"/>
      <c r="F524" s="800"/>
      <c r="G524" s="1117"/>
      <c r="H524" s="801"/>
      <c r="I524" s="800"/>
      <c r="J524" s="800"/>
      <c r="K524" s="800"/>
      <c r="L524" s="802"/>
      <c r="M524" s="802"/>
      <c r="N524" s="802"/>
      <c r="O524" s="802"/>
    </row>
    <row r="525" spans="1:15" s="799" customFormat="1">
      <c r="A525" s="796"/>
      <c r="B525" s="797"/>
      <c r="C525" s="819"/>
      <c r="D525" s="795"/>
      <c r="F525" s="800"/>
      <c r="G525" s="1117"/>
      <c r="H525" s="801"/>
      <c r="I525" s="800"/>
      <c r="J525" s="800"/>
      <c r="K525" s="800"/>
      <c r="L525" s="802"/>
      <c r="M525" s="802"/>
      <c r="N525" s="802"/>
      <c r="O525" s="802"/>
    </row>
    <row r="526" spans="1:15" s="799" customFormat="1">
      <c r="A526" s="796"/>
      <c r="B526" s="797"/>
      <c r="C526" s="819"/>
      <c r="D526" s="795"/>
      <c r="F526" s="800"/>
      <c r="G526" s="1117"/>
      <c r="H526" s="801"/>
      <c r="I526" s="800"/>
      <c r="J526" s="800"/>
      <c r="K526" s="800"/>
      <c r="L526" s="802"/>
      <c r="M526" s="802"/>
      <c r="N526" s="802"/>
      <c r="O526" s="802"/>
    </row>
    <row r="527" spans="1:15" s="799" customFormat="1">
      <c r="A527" s="796"/>
      <c r="B527" s="797"/>
      <c r="C527" s="819"/>
      <c r="D527" s="795"/>
      <c r="F527" s="800"/>
      <c r="G527" s="1117"/>
      <c r="H527" s="801"/>
      <c r="I527" s="800"/>
      <c r="J527" s="800"/>
      <c r="K527" s="800"/>
      <c r="L527" s="802"/>
      <c r="M527" s="802"/>
      <c r="N527" s="802"/>
      <c r="O527" s="802"/>
    </row>
    <row r="528" spans="1:15" s="799" customFormat="1">
      <c r="A528" s="796"/>
      <c r="B528" s="797"/>
      <c r="C528" s="819"/>
      <c r="D528" s="795"/>
      <c r="F528" s="800"/>
      <c r="G528" s="1117"/>
      <c r="H528" s="801"/>
      <c r="I528" s="800"/>
      <c r="J528" s="800"/>
      <c r="K528" s="800"/>
      <c r="L528" s="802"/>
      <c r="M528" s="802"/>
      <c r="N528" s="802"/>
      <c r="O528" s="802"/>
    </row>
    <row r="529" spans="1:15" s="799" customFormat="1">
      <c r="A529" s="796"/>
      <c r="B529" s="797"/>
      <c r="C529" s="819"/>
      <c r="D529" s="795"/>
      <c r="F529" s="800"/>
      <c r="G529" s="1117"/>
      <c r="H529" s="801"/>
      <c r="I529" s="800"/>
      <c r="J529" s="800"/>
      <c r="K529" s="800"/>
      <c r="L529" s="802"/>
      <c r="M529" s="802"/>
      <c r="N529" s="802"/>
      <c r="O529" s="802"/>
    </row>
    <row r="530" spans="1:15" s="799" customFormat="1">
      <c r="A530" s="796"/>
      <c r="B530" s="797"/>
      <c r="C530" s="819"/>
      <c r="D530" s="795"/>
      <c r="F530" s="800"/>
      <c r="G530" s="1117"/>
      <c r="H530" s="801"/>
      <c r="I530" s="800"/>
      <c r="J530" s="800"/>
      <c r="K530" s="800"/>
      <c r="L530" s="802"/>
      <c r="M530" s="802"/>
      <c r="N530" s="802"/>
      <c r="O530" s="802"/>
    </row>
    <row r="531" spans="1:15" s="799" customFormat="1">
      <c r="A531" s="796"/>
      <c r="B531" s="797"/>
      <c r="C531" s="819"/>
      <c r="D531" s="795"/>
      <c r="F531" s="800"/>
      <c r="G531" s="1117"/>
      <c r="H531" s="801"/>
      <c r="I531" s="800"/>
      <c r="J531" s="800"/>
      <c r="K531" s="800"/>
      <c r="L531" s="802"/>
      <c r="M531" s="802"/>
      <c r="N531" s="802"/>
      <c r="O531" s="802"/>
    </row>
    <row r="532" spans="1:15" s="799" customFormat="1">
      <c r="A532" s="796"/>
      <c r="B532" s="797"/>
      <c r="C532" s="819"/>
      <c r="D532" s="795"/>
      <c r="F532" s="800"/>
      <c r="G532" s="1117"/>
      <c r="H532" s="801"/>
      <c r="I532" s="800"/>
      <c r="J532" s="800"/>
      <c r="K532" s="800"/>
      <c r="L532" s="802"/>
      <c r="M532" s="802"/>
      <c r="N532" s="802"/>
      <c r="O532" s="802"/>
    </row>
    <row r="533" spans="1:15" s="799" customFormat="1">
      <c r="A533" s="796"/>
      <c r="B533" s="797"/>
      <c r="C533" s="819"/>
      <c r="D533" s="795"/>
      <c r="F533" s="800"/>
      <c r="G533" s="1117"/>
      <c r="H533" s="801"/>
      <c r="I533" s="800"/>
      <c r="J533" s="800"/>
      <c r="K533" s="800"/>
      <c r="L533" s="802"/>
      <c r="M533" s="802"/>
      <c r="N533" s="802"/>
      <c r="O533" s="802"/>
    </row>
    <row r="534" spans="1:15" s="799" customFormat="1">
      <c r="A534" s="796"/>
      <c r="B534" s="797"/>
      <c r="C534" s="819"/>
      <c r="D534" s="795"/>
      <c r="F534" s="800"/>
      <c r="G534" s="1117"/>
      <c r="H534" s="801"/>
      <c r="I534" s="800"/>
      <c r="J534" s="800"/>
      <c r="K534" s="800"/>
      <c r="L534" s="802"/>
      <c r="M534" s="802"/>
      <c r="N534" s="802"/>
      <c r="O534" s="802"/>
    </row>
    <row r="535" spans="1:15" s="799" customFormat="1">
      <c r="A535" s="796"/>
      <c r="B535" s="797"/>
      <c r="C535" s="819"/>
      <c r="D535" s="795"/>
      <c r="F535" s="800"/>
      <c r="G535" s="1117"/>
      <c r="H535" s="801"/>
      <c r="I535" s="800"/>
      <c r="J535" s="800"/>
      <c r="K535" s="800"/>
      <c r="L535" s="802"/>
      <c r="M535" s="802"/>
      <c r="N535" s="802"/>
      <c r="O535" s="802"/>
    </row>
    <row r="536" spans="1:15" s="799" customFormat="1">
      <c r="A536" s="796"/>
      <c r="B536" s="797"/>
      <c r="C536" s="819"/>
      <c r="D536" s="795"/>
      <c r="F536" s="800"/>
      <c r="G536" s="1117"/>
      <c r="H536" s="801"/>
      <c r="I536" s="800"/>
      <c r="J536" s="800"/>
      <c r="K536" s="800"/>
      <c r="L536" s="802"/>
      <c r="M536" s="802"/>
      <c r="N536" s="802"/>
      <c r="O536" s="802"/>
    </row>
    <row r="537" spans="1:15" s="799" customFormat="1">
      <c r="A537" s="796"/>
      <c r="B537" s="797"/>
      <c r="C537" s="819"/>
      <c r="D537" s="795"/>
      <c r="F537" s="800"/>
      <c r="G537" s="1117"/>
      <c r="H537" s="801"/>
      <c r="I537" s="800"/>
      <c r="J537" s="800"/>
      <c r="K537" s="800"/>
      <c r="L537" s="802"/>
      <c r="M537" s="802"/>
      <c r="N537" s="802"/>
      <c r="O537" s="802"/>
    </row>
    <row r="538" spans="1:15" s="799" customFormat="1">
      <c r="A538" s="796"/>
      <c r="B538" s="797"/>
      <c r="C538" s="819"/>
      <c r="D538" s="795"/>
      <c r="F538" s="800"/>
      <c r="G538" s="1117"/>
      <c r="H538" s="801"/>
      <c r="I538" s="800"/>
      <c r="J538" s="800"/>
      <c r="K538" s="800"/>
      <c r="L538" s="802"/>
      <c r="M538" s="802"/>
      <c r="N538" s="802"/>
      <c r="O538" s="802"/>
    </row>
    <row r="539" spans="1:15" s="799" customFormat="1">
      <c r="A539" s="796"/>
      <c r="B539" s="797"/>
      <c r="C539" s="819"/>
      <c r="D539" s="795"/>
      <c r="F539" s="800"/>
      <c r="G539" s="1117"/>
      <c r="H539" s="801"/>
      <c r="I539" s="800"/>
      <c r="J539" s="800"/>
      <c r="K539" s="800"/>
      <c r="L539" s="802"/>
      <c r="M539" s="802"/>
      <c r="N539" s="802"/>
      <c r="O539" s="802"/>
    </row>
    <row r="540" spans="1:15" s="799" customFormat="1">
      <c r="A540" s="796"/>
      <c r="B540" s="797"/>
      <c r="C540" s="819"/>
      <c r="D540" s="795"/>
      <c r="F540" s="800"/>
      <c r="G540" s="1117"/>
      <c r="H540" s="801"/>
      <c r="I540" s="800"/>
      <c r="J540" s="800"/>
      <c r="K540" s="800"/>
      <c r="L540" s="802"/>
      <c r="M540" s="802"/>
      <c r="N540" s="802"/>
      <c r="O540" s="802"/>
    </row>
    <row r="541" spans="1:15" s="799" customFormat="1">
      <c r="A541" s="796"/>
      <c r="B541" s="797"/>
      <c r="C541" s="819"/>
      <c r="D541" s="795"/>
      <c r="F541" s="800"/>
      <c r="G541" s="1117"/>
      <c r="H541" s="801"/>
      <c r="I541" s="800"/>
      <c r="J541" s="800"/>
      <c r="K541" s="800"/>
      <c r="L541" s="802"/>
      <c r="M541" s="802"/>
      <c r="N541" s="802"/>
      <c r="O541" s="802"/>
    </row>
    <row r="542" spans="1:15" s="799" customFormat="1">
      <c r="A542" s="796"/>
      <c r="B542" s="797"/>
      <c r="C542" s="819"/>
      <c r="D542" s="795"/>
      <c r="F542" s="800"/>
      <c r="G542" s="1117"/>
      <c r="H542" s="801"/>
      <c r="I542" s="800"/>
      <c r="J542" s="800"/>
      <c r="K542" s="800"/>
      <c r="L542" s="802"/>
      <c r="M542" s="802"/>
      <c r="N542" s="802"/>
      <c r="O542" s="802"/>
    </row>
    <row r="543" spans="1:15" s="799" customFormat="1">
      <c r="A543" s="796"/>
      <c r="B543" s="797"/>
      <c r="C543" s="819"/>
      <c r="D543" s="795"/>
      <c r="F543" s="800"/>
      <c r="G543" s="1117"/>
      <c r="H543" s="801"/>
      <c r="I543" s="800"/>
      <c r="J543" s="800"/>
      <c r="K543" s="800"/>
      <c r="L543" s="802"/>
      <c r="M543" s="802"/>
      <c r="N543" s="802"/>
      <c r="O543" s="802"/>
    </row>
    <row r="544" spans="1:15" s="799" customFormat="1">
      <c r="A544" s="796"/>
      <c r="B544" s="797"/>
      <c r="C544" s="819"/>
      <c r="D544" s="795"/>
      <c r="F544" s="800"/>
      <c r="G544" s="1117"/>
      <c r="H544" s="801"/>
      <c r="I544" s="800"/>
      <c r="J544" s="800"/>
      <c r="K544" s="800"/>
      <c r="L544" s="802"/>
      <c r="M544" s="802"/>
      <c r="N544" s="802"/>
      <c r="O544" s="802"/>
    </row>
    <row r="545" spans="1:15" s="799" customFormat="1">
      <c r="A545" s="796"/>
      <c r="B545" s="797"/>
      <c r="C545" s="819"/>
      <c r="D545" s="795"/>
      <c r="F545" s="800"/>
      <c r="G545" s="1117"/>
      <c r="H545" s="801"/>
      <c r="I545" s="800"/>
      <c r="J545" s="800"/>
      <c r="K545" s="800"/>
      <c r="L545" s="802"/>
      <c r="M545" s="802"/>
      <c r="N545" s="802"/>
      <c r="O545" s="802"/>
    </row>
    <row r="546" spans="1:15" s="799" customFormat="1">
      <c r="A546" s="796"/>
      <c r="B546" s="797"/>
      <c r="C546" s="819"/>
      <c r="D546" s="795"/>
      <c r="F546" s="800"/>
      <c r="G546" s="1117"/>
      <c r="H546" s="801"/>
      <c r="I546" s="800"/>
      <c r="J546" s="800"/>
      <c r="K546" s="800"/>
      <c r="L546" s="802"/>
      <c r="M546" s="802"/>
      <c r="N546" s="802"/>
      <c r="O546" s="802"/>
    </row>
    <row r="547" spans="1:15" s="799" customFormat="1">
      <c r="A547" s="796"/>
      <c r="B547" s="797"/>
      <c r="C547" s="819"/>
      <c r="D547" s="795"/>
      <c r="F547" s="800"/>
      <c r="G547" s="1117"/>
      <c r="H547" s="801"/>
      <c r="I547" s="800"/>
      <c r="J547" s="800"/>
      <c r="K547" s="800"/>
      <c r="L547" s="802"/>
      <c r="M547" s="802"/>
      <c r="N547" s="802"/>
      <c r="O547" s="802"/>
    </row>
    <row r="548" spans="1:15" s="799" customFormat="1">
      <c r="A548" s="796"/>
      <c r="B548" s="797"/>
      <c r="C548" s="819"/>
      <c r="D548" s="795"/>
      <c r="F548" s="800"/>
      <c r="G548" s="1117"/>
      <c r="H548" s="801"/>
      <c r="I548" s="800"/>
      <c r="J548" s="800"/>
      <c r="K548" s="800"/>
      <c r="L548" s="802"/>
      <c r="M548" s="802"/>
      <c r="N548" s="802"/>
      <c r="O548" s="802"/>
    </row>
    <row r="549" spans="1:15" s="799" customFormat="1">
      <c r="A549" s="796"/>
      <c r="B549" s="797"/>
      <c r="C549" s="819"/>
      <c r="D549" s="795"/>
      <c r="F549" s="800"/>
      <c r="G549" s="1117"/>
      <c r="H549" s="801"/>
      <c r="I549" s="800"/>
      <c r="J549" s="800"/>
      <c r="K549" s="800"/>
      <c r="L549" s="802"/>
      <c r="M549" s="802"/>
      <c r="N549" s="802"/>
      <c r="O549" s="802"/>
    </row>
    <row r="550" spans="1:15" s="799" customFormat="1">
      <c r="A550" s="796"/>
      <c r="B550" s="797"/>
      <c r="C550" s="819"/>
      <c r="D550" s="795"/>
      <c r="F550" s="800"/>
      <c r="G550" s="1117"/>
      <c r="H550" s="801"/>
      <c r="I550" s="800"/>
      <c r="J550" s="800"/>
      <c r="K550" s="800"/>
      <c r="L550" s="802"/>
      <c r="M550" s="802"/>
      <c r="N550" s="802"/>
      <c r="O550" s="802"/>
    </row>
    <row r="551" spans="1:15" s="799" customFormat="1">
      <c r="A551" s="796"/>
      <c r="B551" s="797"/>
      <c r="C551" s="819"/>
      <c r="D551" s="795"/>
      <c r="F551" s="800"/>
      <c r="G551" s="1117"/>
      <c r="H551" s="801"/>
      <c r="I551" s="800"/>
      <c r="J551" s="800"/>
      <c r="K551" s="800"/>
      <c r="L551" s="802"/>
      <c r="M551" s="802"/>
      <c r="N551" s="802"/>
      <c r="O551" s="802"/>
    </row>
    <row r="552" spans="1:15" s="799" customFormat="1">
      <c r="A552" s="796"/>
      <c r="B552" s="797"/>
      <c r="C552" s="819"/>
      <c r="D552" s="795"/>
      <c r="F552" s="800"/>
      <c r="G552" s="1117"/>
      <c r="H552" s="801"/>
      <c r="I552" s="800"/>
      <c r="J552" s="800"/>
      <c r="K552" s="800"/>
      <c r="L552" s="802"/>
      <c r="M552" s="802"/>
      <c r="N552" s="802"/>
      <c r="O552" s="802"/>
    </row>
    <row r="553" spans="1:15" s="799" customFormat="1">
      <c r="A553" s="796"/>
      <c r="B553" s="797"/>
      <c r="C553" s="819"/>
      <c r="D553" s="795"/>
      <c r="F553" s="800"/>
      <c r="G553" s="1117"/>
      <c r="H553" s="801"/>
      <c r="I553" s="800"/>
      <c r="J553" s="800"/>
      <c r="K553" s="800"/>
      <c r="L553" s="802"/>
      <c r="M553" s="802"/>
      <c r="N553" s="802"/>
      <c r="O553" s="802"/>
    </row>
    <row r="554" spans="1:15" s="799" customFormat="1">
      <c r="A554" s="796"/>
      <c r="B554" s="797"/>
      <c r="C554" s="819"/>
      <c r="D554" s="795"/>
      <c r="F554" s="800"/>
      <c r="G554" s="1117"/>
      <c r="H554" s="801"/>
      <c r="I554" s="800"/>
      <c r="J554" s="800"/>
      <c r="K554" s="800"/>
      <c r="L554" s="802"/>
      <c r="M554" s="802"/>
      <c r="N554" s="802"/>
      <c r="O554" s="802"/>
    </row>
    <row r="555" spans="1:15" s="799" customFormat="1">
      <c r="A555" s="796"/>
      <c r="B555" s="797"/>
      <c r="C555" s="819"/>
      <c r="D555" s="795"/>
      <c r="F555" s="800"/>
      <c r="G555" s="1117"/>
      <c r="H555" s="801"/>
      <c r="I555" s="800"/>
      <c r="J555" s="800"/>
      <c r="K555" s="800"/>
      <c r="L555" s="802"/>
      <c r="M555" s="802"/>
      <c r="N555" s="802"/>
      <c r="O555" s="802"/>
    </row>
    <row r="556" spans="1:15" s="799" customFormat="1">
      <c r="A556" s="796"/>
      <c r="B556" s="797"/>
      <c r="C556" s="819"/>
      <c r="D556" s="795"/>
      <c r="F556" s="800"/>
      <c r="G556" s="1117"/>
      <c r="H556" s="801"/>
      <c r="I556" s="800"/>
      <c r="J556" s="800"/>
      <c r="K556" s="800"/>
      <c r="L556" s="802"/>
      <c r="M556" s="802"/>
      <c r="N556" s="802"/>
      <c r="O556" s="802"/>
    </row>
    <row r="557" spans="1:15" s="799" customFormat="1">
      <c r="A557" s="796"/>
      <c r="B557" s="797"/>
      <c r="C557" s="819"/>
      <c r="D557" s="795"/>
      <c r="F557" s="800"/>
      <c r="G557" s="1117"/>
      <c r="H557" s="801"/>
      <c r="I557" s="800"/>
      <c r="J557" s="800"/>
      <c r="K557" s="800"/>
      <c r="L557" s="802"/>
      <c r="M557" s="802"/>
      <c r="N557" s="802"/>
      <c r="O557" s="802"/>
    </row>
    <row r="558" spans="1:15" s="799" customFormat="1">
      <c r="A558" s="796"/>
      <c r="B558" s="797"/>
      <c r="C558" s="819"/>
      <c r="D558" s="795"/>
      <c r="F558" s="800"/>
      <c r="G558" s="1117"/>
      <c r="H558" s="801"/>
      <c r="I558" s="800"/>
      <c r="J558" s="800"/>
      <c r="K558" s="800"/>
      <c r="L558" s="802"/>
      <c r="M558" s="802"/>
      <c r="N558" s="802"/>
      <c r="O558" s="802"/>
    </row>
    <row r="559" spans="1:15" s="799" customFormat="1">
      <c r="A559" s="796"/>
      <c r="B559" s="797"/>
      <c r="C559" s="819"/>
      <c r="D559" s="795"/>
      <c r="F559" s="800"/>
      <c r="G559" s="1117"/>
      <c r="H559" s="801"/>
      <c r="I559" s="800"/>
      <c r="J559" s="800"/>
      <c r="K559" s="800"/>
      <c r="L559" s="802"/>
      <c r="M559" s="802"/>
      <c r="N559" s="802"/>
      <c r="O559" s="802"/>
    </row>
    <row r="560" spans="1:15" s="799" customFormat="1">
      <c r="A560" s="796"/>
      <c r="B560" s="797"/>
      <c r="C560" s="819"/>
      <c r="D560" s="795"/>
      <c r="F560" s="800"/>
      <c r="G560" s="1117"/>
      <c r="H560" s="801"/>
      <c r="I560" s="800"/>
      <c r="J560" s="800"/>
      <c r="K560" s="800"/>
      <c r="L560" s="802"/>
      <c r="M560" s="802"/>
      <c r="N560" s="802"/>
      <c r="O560" s="802"/>
    </row>
    <row r="561" spans="1:15" s="799" customFormat="1">
      <c r="A561" s="796"/>
      <c r="B561" s="797"/>
      <c r="C561" s="819"/>
      <c r="D561" s="795"/>
      <c r="F561" s="800"/>
      <c r="G561" s="1117"/>
      <c r="H561" s="801"/>
      <c r="I561" s="800"/>
      <c r="J561" s="800"/>
      <c r="K561" s="800"/>
      <c r="L561" s="802"/>
      <c r="M561" s="802"/>
      <c r="N561" s="802"/>
      <c r="O561" s="802"/>
    </row>
    <row r="562" spans="1:15" s="799" customFormat="1">
      <c r="A562" s="796"/>
      <c r="B562" s="797"/>
      <c r="C562" s="819"/>
      <c r="D562" s="795"/>
      <c r="F562" s="800"/>
      <c r="G562" s="1117"/>
      <c r="H562" s="801"/>
      <c r="I562" s="800"/>
      <c r="J562" s="800"/>
      <c r="K562" s="800"/>
      <c r="L562" s="802"/>
      <c r="M562" s="802"/>
      <c r="N562" s="802"/>
      <c r="O562" s="802"/>
    </row>
    <row r="563" spans="1:15" s="799" customFormat="1">
      <c r="A563" s="796"/>
      <c r="B563" s="797"/>
      <c r="C563" s="819"/>
      <c r="D563" s="795"/>
      <c r="F563" s="800"/>
      <c r="G563" s="1117"/>
      <c r="H563" s="801"/>
      <c r="I563" s="800"/>
      <c r="J563" s="800"/>
      <c r="K563" s="800"/>
      <c r="L563" s="802"/>
      <c r="M563" s="802"/>
      <c r="N563" s="802"/>
      <c r="O563" s="802"/>
    </row>
    <row r="564" spans="1:15" s="799" customFormat="1">
      <c r="A564" s="796"/>
      <c r="B564" s="797"/>
      <c r="C564" s="819"/>
      <c r="D564" s="795"/>
      <c r="F564" s="800"/>
      <c r="G564" s="1117"/>
      <c r="H564" s="801"/>
      <c r="I564" s="800"/>
      <c r="J564" s="800"/>
      <c r="K564" s="800"/>
      <c r="L564" s="802"/>
      <c r="M564" s="802"/>
      <c r="N564" s="802"/>
      <c r="O564" s="802"/>
    </row>
    <row r="565" spans="1:15" s="799" customFormat="1">
      <c r="A565" s="796"/>
      <c r="B565" s="797"/>
      <c r="C565" s="819"/>
      <c r="D565" s="795"/>
      <c r="F565" s="800"/>
      <c r="G565" s="1117"/>
      <c r="H565" s="801"/>
      <c r="I565" s="800"/>
      <c r="J565" s="800"/>
      <c r="K565" s="800"/>
      <c r="L565" s="802"/>
      <c r="M565" s="802"/>
      <c r="N565" s="802"/>
      <c r="O565" s="802"/>
    </row>
    <row r="566" spans="1:15" s="799" customFormat="1">
      <c r="A566" s="796"/>
      <c r="B566" s="797"/>
      <c r="C566" s="819"/>
      <c r="D566" s="795"/>
      <c r="F566" s="800"/>
      <c r="G566" s="1117"/>
      <c r="H566" s="801"/>
      <c r="I566" s="800"/>
      <c r="J566" s="800"/>
      <c r="K566" s="800"/>
      <c r="L566" s="802"/>
      <c r="M566" s="802"/>
      <c r="N566" s="802"/>
      <c r="O566" s="802"/>
    </row>
    <row r="567" spans="1:15" s="799" customFormat="1">
      <c r="A567" s="796"/>
      <c r="B567" s="797"/>
      <c r="C567" s="819"/>
      <c r="D567" s="795"/>
      <c r="F567" s="800"/>
      <c r="G567" s="1117"/>
      <c r="H567" s="801"/>
      <c r="I567" s="800"/>
      <c r="J567" s="800"/>
      <c r="K567" s="800"/>
      <c r="L567" s="802"/>
      <c r="M567" s="802"/>
      <c r="N567" s="802"/>
      <c r="O567" s="802"/>
    </row>
    <row r="568" spans="1:15" s="799" customFormat="1">
      <c r="A568" s="796"/>
      <c r="B568" s="797"/>
      <c r="C568" s="819"/>
      <c r="D568" s="795"/>
      <c r="F568" s="800"/>
      <c r="G568" s="1117"/>
      <c r="H568" s="801"/>
      <c r="I568" s="800"/>
      <c r="J568" s="800"/>
      <c r="K568" s="800"/>
      <c r="L568" s="802"/>
      <c r="M568" s="802"/>
      <c r="N568" s="802"/>
      <c r="O568" s="802"/>
    </row>
    <row r="569" spans="1:15" s="799" customFormat="1">
      <c r="A569" s="796"/>
      <c r="B569" s="797"/>
      <c r="C569" s="819"/>
      <c r="D569" s="795"/>
      <c r="F569" s="800"/>
      <c r="G569" s="1117"/>
      <c r="H569" s="801"/>
      <c r="I569" s="800"/>
      <c r="J569" s="800"/>
      <c r="K569" s="800"/>
      <c r="L569" s="802"/>
      <c r="M569" s="802"/>
      <c r="N569" s="802"/>
      <c r="O569" s="802"/>
    </row>
    <row r="570" spans="1:15" s="799" customFormat="1">
      <c r="A570" s="796"/>
      <c r="B570" s="797"/>
      <c r="C570" s="819"/>
      <c r="D570" s="795"/>
      <c r="F570" s="800"/>
      <c r="G570" s="1117"/>
      <c r="H570" s="801"/>
      <c r="I570" s="800"/>
      <c r="J570" s="800"/>
      <c r="K570" s="800"/>
      <c r="L570" s="802"/>
      <c r="M570" s="802"/>
      <c r="N570" s="802"/>
      <c r="O570" s="802"/>
    </row>
    <row r="571" spans="1:15" s="799" customFormat="1">
      <c r="A571" s="796"/>
      <c r="B571" s="797"/>
      <c r="C571" s="819"/>
      <c r="D571" s="795"/>
      <c r="F571" s="800"/>
      <c r="G571" s="1117"/>
      <c r="H571" s="801"/>
      <c r="I571" s="800"/>
      <c r="J571" s="800"/>
      <c r="K571" s="800"/>
      <c r="L571" s="802"/>
      <c r="M571" s="802"/>
      <c r="N571" s="802"/>
      <c r="O571" s="802"/>
    </row>
    <row r="572" spans="1:15" s="799" customFormat="1">
      <c r="A572" s="796"/>
      <c r="B572" s="797"/>
      <c r="C572" s="819"/>
      <c r="D572" s="795"/>
      <c r="F572" s="800"/>
      <c r="G572" s="1117"/>
      <c r="H572" s="801"/>
      <c r="I572" s="800"/>
      <c r="J572" s="800"/>
      <c r="K572" s="800"/>
      <c r="L572" s="802"/>
      <c r="M572" s="802"/>
      <c r="N572" s="802"/>
      <c r="O572" s="802"/>
    </row>
    <row r="573" spans="1:15" s="799" customFormat="1">
      <c r="A573" s="796"/>
      <c r="B573" s="797"/>
      <c r="C573" s="819"/>
      <c r="D573" s="795"/>
      <c r="F573" s="800"/>
      <c r="G573" s="1117"/>
      <c r="H573" s="801"/>
      <c r="I573" s="800"/>
      <c r="J573" s="800"/>
      <c r="K573" s="800"/>
      <c r="L573" s="802"/>
      <c r="M573" s="802"/>
      <c r="N573" s="802"/>
      <c r="O573" s="802"/>
    </row>
    <row r="574" spans="1:15" s="799" customFormat="1">
      <c r="A574" s="796"/>
      <c r="B574" s="797"/>
      <c r="C574" s="819"/>
      <c r="D574" s="795"/>
      <c r="F574" s="800"/>
      <c r="G574" s="1117"/>
      <c r="H574" s="801"/>
      <c r="I574" s="800"/>
      <c r="J574" s="800"/>
      <c r="K574" s="800"/>
      <c r="L574" s="802"/>
      <c r="M574" s="802"/>
      <c r="N574" s="802"/>
      <c r="O574" s="802"/>
    </row>
    <row r="575" spans="1:15" s="799" customFormat="1">
      <c r="A575" s="796"/>
      <c r="B575" s="797"/>
      <c r="C575" s="819"/>
      <c r="D575" s="795"/>
      <c r="F575" s="800"/>
      <c r="G575" s="1117"/>
      <c r="H575" s="801"/>
      <c r="I575" s="800"/>
      <c r="J575" s="800"/>
      <c r="K575" s="800"/>
      <c r="L575" s="802"/>
      <c r="M575" s="802"/>
      <c r="N575" s="802"/>
      <c r="O575" s="802"/>
    </row>
    <row r="576" spans="1:15" s="799" customFormat="1">
      <c r="A576" s="796"/>
      <c r="B576" s="797"/>
      <c r="C576" s="819"/>
      <c r="D576" s="795"/>
      <c r="F576" s="800"/>
      <c r="G576" s="1117"/>
      <c r="H576" s="801"/>
      <c r="I576" s="800"/>
      <c r="J576" s="800"/>
      <c r="K576" s="800"/>
      <c r="L576" s="802"/>
      <c r="M576" s="802"/>
      <c r="N576" s="802"/>
      <c r="O576" s="802"/>
    </row>
    <row r="577" spans="1:15" s="799" customFormat="1">
      <c r="A577" s="796"/>
      <c r="B577" s="797"/>
      <c r="C577" s="819"/>
      <c r="D577" s="795"/>
      <c r="F577" s="800"/>
      <c r="G577" s="1117"/>
      <c r="H577" s="801"/>
      <c r="I577" s="800"/>
      <c r="J577" s="800"/>
      <c r="K577" s="800"/>
      <c r="L577" s="802"/>
      <c r="M577" s="802"/>
      <c r="N577" s="802"/>
      <c r="O577" s="802"/>
    </row>
    <row r="578" spans="1:15" s="799" customFormat="1">
      <c r="A578" s="796"/>
      <c r="B578" s="797"/>
      <c r="C578" s="819"/>
      <c r="D578" s="795"/>
      <c r="F578" s="800"/>
      <c r="G578" s="1117"/>
      <c r="H578" s="801"/>
      <c r="I578" s="800"/>
      <c r="J578" s="800"/>
      <c r="K578" s="800"/>
      <c r="L578" s="802"/>
      <c r="M578" s="802"/>
      <c r="N578" s="802"/>
      <c r="O578" s="802"/>
    </row>
    <row r="579" spans="1:15" s="799" customFormat="1">
      <c r="A579" s="796"/>
      <c r="B579" s="797"/>
      <c r="C579" s="819"/>
      <c r="D579" s="795"/>
      <c r="F579" s="800"/>
      <c r="G579" s="1117"/>
      <c r="H579" s="801"/>
      <c r="I579" s="800"/>
      <c r="J579" s="800"/>
      <c r="K579" s="800"/>
      <c r="L579" s="802"/>
      <c r="M579" s="802"/>
      <c r="N579" s="802"/>
      <c r="O579" s="802"/>
    </row>
    <row r="580" spans="1:15" s="799" customFormat="1">
      <c r="A580" s="796"/>
      <c r="B580" s="797"/>
      <c r="C580" s="819"/>
      <c r="D580" s="795"/>
      <c r="F580" s="800"/>
      <c r="G580" s="1117"/>
      <c r="H580" s="801"/>
      <c r="I580" s="800"/>
      <c r="J580" s="800"/>
      <c r="K580" s="800"/>
      <c r="L580" s="802"/>
      <c r="M580" s="802"/>
      <c r="N580" s="802"/>
      <c r="O580" s="802"/>
    </row>
    <row r="581" spans="1:15" s="799" customFormat="1">
      <c r="A581" s="796"/>
      <c r="B581" s="797"/>
      <c r="C581" s="819"/>
      <c r="D581" s="795"/>
      <c r="F581" s="800"/>
      <c r="G581" s="1117"/>
      <c r="H581" s="801"/>
      <c r="I581" s="800"/>
      <c r="J581" s="800"/>
      <c r="K581" s="800"/>
      <c r="L581" s="802"/>
      <c r="M581" s="802"/>
      <c r="N581" s="802"/>
      <c r="O581" s="802"/>
    </row>
    <row r="582" spans="1:15" s="799" customFormat="1">
      <c r="A582" s="796"/>
      <c r="B582" s="797"/>
      <c r="C582" s="819"/>
      <c r="D582" s="795"/>
      <c r="F582" s="800"/>
      <c r="G582" s="1117"/>
      <c r="H582" s="801"/>
      <c r="I582" s="800"/>
      <c r="J582" s="800"/>
      <c r="K582" s="800"/>
      <c r="L582" s="802"/>
      <c r="M582" s="802"/>
      <c r="N582" s="802"/>
      <c r="O582" s="802"/>
    </row>
    <row r="583" spans="1:15" s="799" customFormat="1">
      <c r="A583" s="796"/>
      <c r="B583" s="797"/>
      <c r="C583" s="819"/>
      <c r="D583" s="795"/>
      <c r="F583" s="800"/>
      <c r="G583" s="1117"/>
      <c r="H583" s="801"/>
      <c r="I583" s="800"/>
      <c r="J583" s="800"/>
      <c r="K583" s="800"/>
      <c r="L583" s="802"/>
      <c r="M583" s="802"/>
      <c r="N583" s="802"/>
      <c r="O583" s="802"/>
    </row>
    <row r="584" spans="1:15" s="799" customFormat="1">
      <c r="A584" s="796"/>
      <c r="B584" s="797"/>
      <c r="C584" s="819"/>
      <c r="D584" s="795"/>
      <c r="F584" s="800"/>
      <c r="G584" s="1117"/>
      <c r="H584" s="801"/>
      <c r="I584" s="800"/>
      <c r="J584" s="800"/>
      <c r="K584" s="800"/>
      <c r="L584" s="802"/>
      <c r="M584" s="802"/>
      <c r="N584" s="802"/>
      <c r="O584" s="802"/>
    </row>
    <row r="585" spans="1:15" s="799" customFormat="1">
      <c r="A585" s="796"/>
      <c r="B585" s="797"/>
      <c r="C585" s="819"/>
      <c r="D585" s="795"/>
      <c r="F585" s="800"/>
      <c r="G585" s="1117"/>
      <c r="H585" s="801"/>
      <c r="I585" s="800"/>
      <c r="J585" s="800"/>
      <c r="K585" s="800"/>
      <c r="L585" s="802"/>
      <c r="M585" s="802"/>
      <c r="N585" s="802"/>
      <c r="O585" s="802"/>
    </row>
    <row r="586" spans="1:15" s="799" customFormat="1">
      <c r="A586" s="796"/>
      <c r="B586" s="797"/>
      <c r="C586" s="819"/>
      <c r="D586" s="795"/>
      <c r="F586" s="800"/>
      <c r="G586" s="1117"/>
      <c r="H586" s="801"/>
      <c r="I586" s="800"/>
      <c r="J586" s="800"/>
      <c r="K586" s="800"/>
      <c r="L586" s="802"/>
      <c r="M586" s="802"/>
      <c r="N586" s="802"/>
      <c r="O586" s="802"/>
    </row>
    <row r="587" spans="1:15" s="799" customFormat="1">
      <c r="A587" s="796"/>
      <c r="B587" s="797"/>
      <c r="C587" s="819"/>
      <c r="D587" s="795"/>
      <c r="F587" s="800"/>
      <c r="G587" s="1117"/>
      <c r="H587" s="801"/>
      <c r="I587" s="800"/>
      <c r="J587" s="800"/>
      <c r="K587" s="800"/>
      <c r="L587" s="802"/>
      <c r="M587" s="802"/>
      <c r="N587" s="802"/>
      <c r="O587" s="802"/>
    </row>
    <row r="588" spans="1:15" s="799" customFormat="1">
      <c r="A588" s="796"/>
      <c r="B588" s="797"/>
      <c r="C588" s="819"/>
      <c r="D588" s="795"/>
      <c r="F588" s="800"/>
      <c r="G588" s="1117"/>
      <c r="H588" s="801"/>
      <c r="I588" s="800"/>
      <c r="J588" s="800"/>
      <c r="K588" s="800"/>
      <c r="L588" s="802"/>
      <c r="M588" s="802"/>
      <c r="N588" s="802"/>
      <c r="O588" s="802"/>
    </row>
    <row r="589" spans="1:15" s="799" customFormat="1">
      <c r="A589" s="796"/>
      <c r="B589" s="797"/>
      <c r="C589" s="819"/>
      <c r="D589" s="795"/>
      <c r="F589" s="800"/>
      <c r="G589" s="1117"/>
      <c r="H589" s="801"/>
      <c r="I589" s="800"/>
      <c r="J589" s="800"/>
      <c r="K589" s="800"/>
      <c r="L589" s="802"/>
      <c r="M589" s="802"/>
      <c r="N589" s="802"/>
      <c r="O589" s="802"/>
    </row>
    <row r="590" spans="1:15" s="799" customFormat="1">
      <c r="A590" s="796"/>
      <c r="B590" s="797"/>
      <c r="C590" s="819"/>
      <c r="D590" s="795"/>
      <c r="F590" s="800"/>
      <c r="G590" s="1117"/>
      <c r="H590" s="801"/>
      <c r="I590" s="800"/>
      <c r="J590" s="800"/>
      <c r="K590" s="800"/>
      <c r="L590" s="802"/>
      <c r="M590" s="802"/>
      <c r="N590" s="802"/>
      <c r="O590" s="802"/>
    </row>
    <row r="591" spans="1:15" s="799" customFormat="1">
      <c r="A591" s="796"/>
      <c r="B591" s="797"/>
      <c r="C591" s="819"/>
      <c r="D591" s="795"/>
      <c r="F591" s="800"/>
      <c r="G591" s="1117"/>
      <c r="H591" s="801"/>
      <c r="I591" s="800"/>
      <c r="J591" s="800"/>
      <c r="K591" s="800"/>
      <c r="L591" s="802"/>
      <c r="M591" s="802"/>
      <c r="N591" s="802"/>
      <c r="O591" s="802"/>
    </row>
    <row r="592" spans="1:15" s="799" customFormat="1">
      <c r="A592" s="796"/>
      <c r="B592" s="797"/>
      <c r="C592" s="819"/>
      <c r="D592" s="795"/>
      <c r="F592" s="800"/>
      <c r="G592" s="1117"/>
      <c r="H592" s="801"/>
      <c r="I592" s="800"/>
      <c r="J592" s="800"/>
      <c r="K592" s="800"/>
      <c r="L592" s="802"/>
      <c r="M592" s="802"/>
      <c r="N592" s="802"/>
      <c r="O592" s="802"/>
    </row>
    <row r="593" spans="1:15" s="799" customFormat="1">
      <c r="A593" s="796"/>
      <c r="B593" s="797"/>
      <c r="C593" s="819"/>
      <c r="D593" s="795"/>
      <c r="F593" s="800"/>
      <c r="G593" s="1117"/>
      <c r="H593" s="801"/>
      <c r="I593" s="800"/>
      <c r="J593" s="800"/>
      <c r="K593" s="800"/>
      <c r="L593" s="802"/>
      <c r="M593" s="802"/>
      <c r="N593" s="802"/>
      <c r="O593" s="802"/>
    </row>
    <row r="594" spans="1:15" s="799" customFormat="1">
      <c r="A594" s="796"/>
      <c r="B594" s="797"/>
      <c r="C594" s="819"/>
      <c r="D594" s="795"/>
      <c r="F594" s="800"/>
      <c r="G594" s="1117"/>
      <c r="H594" s="801"/>
      <c r="I594" s="800"/>
      <c r="J594" s="800"/>
      <c r="K594" s="800"/>
      <c r="L594" s="802"/>
      <c r="M594" s="802"/>
      <c r="N594" s="802"/>
      <c r="O594" s="802"/>
    </row>
    <row r="595" spans="1:15" s="799" customFormat="1">
      <c r="A595" s="796"/>
      <c r="B595" s="797"/>
      <c r="C595" s="819"/>
      <c r="D595" s="795"/>
      <c r="F595" s="800"/>
      <c r="G595" s="1117"/>
      <c r="H595" s="801"/>
      <c r="I595" s="800"/>
      <c r="J595" s="800"/>
      <c r="K595" s="800"/>
      <c r="L595" s="802"/>
      <c r="M595" s="802"/>
      <c r="N595" s="802"/>
      <c r="O595" s="802"/>
    </row>
    <row r="596" spans="1:15" s="799" customFormat="1">
      <c r="A596" s="796"/>
      <c r="B596" s="797"/>
      <c r="C596" s="819"/>
      <c r="D596" s="795"/>
      <c r="F596" s="800"/>
      <c r="G596" s="1117"/>
      <c r="H596" s="801"/>
      <c r="I596" s="800"/>
      <c r="J596" s="800"/>
      <c r="K596" s="800"/>
      <c r="L596" s="802"/>
      <c r="M596" s="802"/>
      <c r="N596" s="802"/>
      <c r="O596" s="802"/>
    </row>
    <row r="597" spans="1:15" s="799" customFormat="1">
      <c r="A597" s="796"/>
      <c r="B597" s="797"/>
      <c r="C597" s="819"/>
      <c r="D597" s="795"/>
      <c r="F597" s="800"/>
      <c r="G597" s="1117"/>
      <c r="H597" s="801"/>
      <c r="I597" s="800"/>
      <c r="J597" s="800"/>
      <c r="K597" s="800"/>
      <c r="L597" s="802"/>
      <c r="M597" s="802"/>
      <c r="N597" s="802"/>
      <c r="O597" s="802"/>
    </row>
    <row r="598" spans="1:15" s="799" customFormat="1">
      <c r="A598" s="796"/>
      <c r="B598" s="797"/>
      <c r="C598" s="819"/>
      <c r="D598" s="795"/>
      <c r="F598" s="800"/>
      <c r="G598" s="1117"/>
      <c r="H598" s="801"/>
      <c r="I598" s="800"/>
      <c r="J598" s="800"/>
      <c r="K598" s="800"/>
      <c r="L598" s="802"/>
      <c r="M598" s="802"/>
      <c r="N598" s="802"/>
      <c r="O598" s="802"/>
    </row>
    <row r="599" spans="1:15" s="799" customFormat="1">
      <c r="A599" s="796"/>
      <c r="B599" s="797"/>
      <c r="C599" s="819"/>
      <c r="D599" s="795"/>
      <c r="F599" s="800"/>
      <c r="G599" s="1117"/>
      <c r="H599" s="801"/>
      <c r="I599" s="800"/>
      <c r="J599" s="800"/>
      <c r="K599" s="800"/>
      <c r="L599" s="802"/>
      <c r="M599" s="802"/>
      <c r="N599" s="802"/>
      <c r="O599" s="802"/>
    </row>
    <row r="600" spans="1:15" s="799" customFormat="1">
      <c r="A600" s="796"/>
      <c r="B600" s="797"/>
      <c r="C600" s="819"/>
      <c r="D600" s="795"/>
      <c r="F600" s="800"/>
      <c r="G600" s="1117"/>
      <c r="H600" s="801"/>
      <c r="I600" s="800"/>
      <c r="J600" s="800"/>
      <c r="K600" s="800"/>
      <c r="L600" s="802"/>
      <c r="M600" s="802"/>
      <c r="N600" s="802"/>
      <c r="O600" s="802"/>
    </row>
    <row r="601" spans="1:15" s="799" customFormat="1">
      <c r="A601" s="796"/>
      <c r="B601" s="797"/>
      <c r="C601" s="819"/>
      <c r="D601" s="795"/>
      <c r="F601" s="800"/>
      <c r="G601" s="1117"/>
      <c r="H601" s="801"/>
      <c r="I601" s="800"/>
      <c r="J601" s="800"/>
      <c r="K601" s="800"/>
      <c r="L601" s="802"/>
      <c r="M601" s="802"/>
      <c r="N601" s="802"/>
      <c r="O601" s="802"/>
    </row>
    <row r="602" spans="1:15" s="799" customFormat="1">
      <c r="A602" s="796"/>
      <c r="B602" s="797"/>
      <c r="C602" s="819"/>
      <c r="D602" s="795"/>
      <c r="F602" s="800"/>
      <c r="G602" s="1117"/>
      <c r="H602" s="801"/>
      <c r="I602" s="800"/>
      <c r="J602" s="800"/>
      <c r="K602" s="800"/>
      <c r="L602" s="802"/>
      <c r="M602" s="802"/>
      <c r="N602" s="802"/>
      <c r="O602" s="802"/>
    </row>
    <row r="603" spans="1:15" s="799" customFormat="1">
      <c r="A603" s="796"/>
      <c r="B603" s="797"/>
      <c r="C603" s="819"/>
      <c r="D603" s="795"/>
      <c r="F603" s="800"/>
      <c r="G603" s="1117"/>
      <c r="H603" s="801"/>
      <c r="I603" s="800"/>
      <c r="J603" s="800"/>
      <c r="K603" s="800"/>
      <c r="L603" s="802"/>
      <c r="M603" s="802"/>
      <c r="N603" s="802"/>
      <c r="O603" s="802"/>
    </row>
    <row r="604" spans="1:15" s="799" customFormat="1">
      <c r="A604" s="796"/>
      <c r="B604" s="797"/>
      <c r="C604" s="819"/>
      <c r="D604" s="795"/>
      <c r="F604" s="800"/>
      <c r="G604" s="1117"/>
      <c r="H604" s="801"/>
      <c r="I604" s="800"/>
      <c r="J604" s="800"/>
      <c r="K604" s="800"/>
      <c r="L604" s="802"/>
      <c r="M604" s="802"/>
      <c r="N604" s="802"/>
      <c r="O604" s="802"/>
    </row>
    <row r="605" spans="1:15" s="799" customFormat="1">
      <c r="A605" s="796"/>
      <c r="B605" s="797"/>
      <c r="C605" s="819"/>
      <c r="D605" s="795"/>
      <c r="F605" s="800"/>
      <c r="G605" s="1117"/>
      <c r="H605" s="801"/>
      <c r="I605" s="800"/>
      <c r="J605" s="800"/>
      <c r="K605" s="800"/>
      <c r="L605" s="802"/>
      <c r="M605" s="802"/>
      <c r="N605" s="802"/>
      <c r="O605" s="802"/>
    </row>
    <row r="606" spans="1:15" s="799" customFormat="1">
      <c r="A606" s="796"/>
      <c r="B606" s="797"/>
      <c r="C606" s="819"/>
      <c r="D606" s="795"/>
      <c r="F606" s="800"/>
      <c r="G606" s="1117"/>
      <c r="H606" s="801"/>
      <c r="I606" s="800"/>
      <c r="J606" s="800"/>
      <c r="K606" s="800"/>
      <c r="L606" s="802"/>
      <c r="M606" s="802"/>
      <c r="N606" s="802"/>
      <c r="O606" s="802"/>
    </row>
    <row r="607" spans="1:15" s="799" customFormat="1">
      <c r="A607" s="796"/>
      <c r="B607" s="797"/>
      <c r="C607" s="819"/>
      <c r="D607" s="795"/>
      <c r="F607" s="800"/>
      <c r="G607" s="1117"/>
      <c r="H607" s="801"/>
      <c r="I607" s="800"/>
      <c r="J607" s="800"/>
      <c r="K607" s="800"/>
      <c r="L607" s="802"/>
      <c r="M607" s="802"/>
      <c r="N607" s="802"/>
      <c r="O607" s="802"/>
    </row>
    <row r="608" spans="1:15" s="799" customFormat="1">
      <c r="A608" s="796"/>
      <c r="B608" s="797"/>
      <c r="C608" s="819"/>
      <c r="D608" s="795"/>
      <c r="F608" s="800"/>
      <c r="G608" s="1117"/>
      <c r="H608" s="801"/>
      <c r="I608" s="800"/>
      <c r="J608" s="800"/>
      <c r="K608" s="800"/>
      <c r="L608" s="802"/>
      <c r="M608" s="802"/>
      <c r="N608" s="802"/>
      <c r="O608" s="802"/>
    </row>
    <row r="609" spans="1:15" s="799" customFormat="1">
      <c r="A609" s="796"/>
      <c r="B609" s="797"/>
      <c r="C609" s="819"/>
      <c r="D609" s="795"/>
      <c r="F609" s="800"/>
      <c r="G609" s="1117"/>
      <c r="H609" s="801"/>
      <c r="I609" s="800"/>
      <c r="J609" s="800"/>
      <c r="K609" s="800"/>
      <c r="L609" s="802"/>
      <c r="M609" s="802"/>
      <c r="N609" s="802"/>
      <c r="O609" s="802"/>
    </row>
    <row r="610" spans="1:15" s="799" customFormat="1">
      <c r="A610" s="796"/>
      <c r="B610" s="797"/>
      <c r="C610" s="819"/>
      <c r="D610" s="795"/>
      <c r="F610" s="800"/>
      <c r="G610" s="1117"/>
      <c r="H610" s="801"/>
      <c r="I610" s="800"/>
      <c r="J610" s="800"/>
      <c r="K610" s="800"/>
      <c r="L610" s="802"/>
      <c r="M610" s="802"/>
      <c r="N610" s="802"/>
      <c r="O610" s="802"/>
    </row>
    <row r="611" spans="1:15" s="799" customFormat="1">
      <c r="A611" s="796"/>
      <c r="B611" s="797"/>
      <c r="C611" s="819"/>
      <c r="D611" s="795"/>
      <c r="F611" s="800"/>
      <c r="G611" s="1117"/>
      <c r="H611" s="801"/>
      <c r="I611" s="800"/>
      <c r="J611" s="800"/>
      <c r="K611" s="800"/>
      <c r="L611" s="802"/>
      <c r="M611" s="802"/>
      <c r="N611" s="802"/>
      <c r="O611" s="802"/>
    </row>
    <row r="612" spans="1:15" s="799" customFormat="1">
      <c r="A612" s="796"/>
      <c r="B612" s="797"/>
      <c r="C612" s="819"/>
      <c r="D612" s="795"/>
      <c r="F612" s="800"/>
      <c r="G612" s="1117"/>
      <c r="H612" s="801"/>
      <c r="I612" s="800"/>
      <c r="J612" s="800"/>
      <c r="K612" s="800"/>
      <c r="L612" s="802"/>
      <c r="M612" s="802"/>
      <c r="N612" s="802"/>
      <c r="O612" s="802"/>
    </row>
    <row r="613" spans="1:15" s="799" customFormat="1">
      <c r="A613" s="796"/>
      <c r="B613" s="797"/>
      <c r="C613" s="819"/>
      <c r="D613" s="795"/>
      <c r="F613" s="800"/>
      <c r="G613" s="1117"/>
      <c r="H613" s="801"/>
      <c r="I613" s="800"/>
      <c r="J613" s="800"/>
      <c r="K613" s="800"/>
      <c r="L613" s="802"/>
      <c r="M613" s="802"/>
      <c r="N613" s="802"/>
      <c r="O613" s="802"/>
    </row>
    <row r="614" spans="1:15" s="799" customFormat="1">
      <c r="A614" s="796"/>
      <c r="B614" s="797"/>
      <c r="C614" s="819"/>
      <c r="D614" s="795"/>
      <c r="F614" s="800"/>
      <c r="G614" s="1117"/>
      <c r="H614" s="801"/>
      <c r="I614" s="800"/>
      <c r="J614" s="800"/>
      <c r="K614" s="800"/>
      <c r="L614" s="802"/>
      <c r="M614" s="802"/>
      <c r="N614" s="802"/>
      <c r="O614" s="802"/>
    </row>
    <row r="615" spans="1:15" s="799" customFormat="1">
      <c r="A615" s="796"/>
      <c r="B615" s="797"/>
      <c r="C615" s="819"/>
      <c r="D615" s="795"/>
      <c r="F615" s="800"/>
      <c r="G615" s="1117"/>
      <c r="H615" s="801"/>
      <c r="I615" s="800"/>
      <c r="J615" s="800"/>
      <c r="K615" s="800"/>
      <c r="L615" s="802"/>
      <c r="M615" s="802"/>
      <c r="N615" s="802"/>
      <c r="O615" s="802"/>
    </row>
    <row r="616" spans="1:15" s="799" customFormat="1">
      <c r="A616" s="796"/>
      <c r="B616" s="797"/>
      <c r="C616" s="819"/>
      <c r="D616" s="795"/>
      <c r="F616" s="800"/>
      <c r="G616" s="1117"/>
      <c r="H616" s="801"/>
      <c r="I616" s="800"/>
      <c r="J616" s="800"/>
      <c r="K616" s="800"/>
      <c r="L616" s="802"/>
      <c r="M616" s="802"/>
      <c r="N616" s="802"/>
      <c r="O616" s="802"/>
    </row>
    <row r="617" spans="1:15" s="799" customFormat="1">
      <c r="A617" s="796"/>
      <c r="B617" s="797"/>
      <c r="C617" s="819"/>
      <c r="D617" s="795"/>
      <c r="F617" s="800"/>
      <c r="G617" s="1117"/>
      <c r="H617" s="801"/>
      <c r="I617" s="800"/>
      <c r="J617" s="800"/>
      <c r="K617" s="800"/>
      <c r="L617" s="802"/>
      <c r="M617" s="802"/>
      <c r="N617" s="802"/>
      <c r="O617" s="802"/>
    </row>
    <row r="618" spans="1:15" s="799" customFormat="1">
      <c r="A618" s="796"/>
      <c r="B618" s="797"/>
      <c r="C618" s="819"/>
      <c r="D618" s="795"/>
      <c r="F618" s="800"/>
      <c r="G618" s="1117"/>
      <c r="H618" s="801"/>
      <c r="I618" s="800"/>
      <c r="J618" s="800"/>
      <c r="K618" s="800"/>
      <c r="L618" s="802"/>
      <c r="M618" s="802"/>
      <c r="N618" s="802"/>
      <c r="O618" s="802"/>
    </row>
    <row r="619" spans="1:15" s="799" customFormat="1">
      <c r="A619" s="796"/>
      <c r="B619" s="797"/>
      <c r="C619" s="819"/>
      <c r="D619" s="795"/>
      <c r="F619" s="800"/>
      <c r="G619" s="1117"/>
      <c r="H619" s="801"/>
      <c r="I619" s="800"/>
      <c r="J619" s="800"/>
      <c r="K619" s="800"/>
      <c r="L619" s="802"/>
      <c r="M619" s="802"/>
      <c r="N619" s="802"/>
      <c r="O619" s="802"/>
    </row>
    <row r="620" spans="1:15" s="799" customFormat="1">
      <c r="A620" s="796"/>
      <c r="B620" s="797"/>
      <c r="C620" s="819"/>
      <c r="D620" s="795"/>
      <c r="F620" s="800"/>
      <c r="G620" s="1117"/>
      <c r="H620" s="801"/>
      <c r="I620" s="800"/>
      <c r="J620" s="800"/>
      <c r="K620" s="800"/>
      <c r="L620" s="802"/>
      <c r="M620" s="802"/>
      <c r="N620" s="802"/>
      <c r="O620" s="802"/>
    </row>
    <row r="621" spans="1:15" s="799" customFormat="1">
      <c r="A621" s="796"/>
      <c r="B621" s="797"/>
      <c r="C621" s="819"/>
      <c r="D621" s="795"/>
      <c r="F621" s="800"/>
      <c r="G621" s="1117"/>
      <c r="H621" s="801"/>
      <c r="I621" s="800"/>
      <c r="J621" s="800"/>
      <c r="K621" s="800"/>
      <c r="L621" s="802"/>
      <c r="M621" s="802"/>
      <c r="N621" s="802"/>
      <c r="O621" s="802"/>
    </row>
    <row r="622" spans="1:15" s="799" customFormat="1">
      <c r="A622" s="796"/>
      <c r="B622" s="797"/>
      <c r="C622" s="819"/>
      <c r="D622" s="795"/>
      <c r="F622" s="800"/>
      <c r="G622" s="1117"/>
      <c r="H622" s="801"/>
      <c r="I622" s="800"/>
      <c r="J622" s="800"/>
      <c r="K622" s="800"/>
      <c r="L622" s="802"/>
      <c r="M622" s="802"/>
      <c r="N622" s="802"/>
      <c r="O622" s="802"/>
    </row>
    <row r="623" spans="1:15" s="799" customFormat="1">
      <c r="A623" s="796"/>
      <c r="B623" s="797"/>
      <c r="C623" s="819"/>
      <c r="D623" s="795"/>
      <c r="F623" s="800"/>
      <c r="G623" s="1117"/>
      <c r="H623" s="801"/>
      <c r="I623" s="800"/>
      <c r="J623" s="800"/>
      <c r="K623" s="800"/>
      <c r="L623" s="802"/>
      <c r="M623" s="802"/>
      <c r="N623" s="802"/>
      <c r="O623" s="802"/>
    </row>
    <row r="624" spans="1:15" s="799" customFormat="1">
      <c r="A624" s="796"/>
      <c r="B624" s="797"/>
      <c r="C624" s="819"/>
      <c r="D624" s="795"/>
      <c r="F624" s="800"/>
      <c r="G624" s="1117"/>
      <c r="H624" s="801"/>
      <c r="I624" s="800"/>
      <c r="J624" s="800"/>
      <c r="K624" s="800"/>
      <c r="L624" s="802"/>
      <c r="M624" s="802"/>
      <c r="N624" s="802"/>
      <c r="O624" s="802"/>
    </row>
    <row r="625" spans="1:15" s="799" customFormat="1">
      <c r="A625" s="796"/>
      <c r="B625" s="797"/>
      <c r="C625" s="819"/>
      <c r="D625" s="795"/>
      <c r="F625" s="800"/>
      <c r="G625" s="1117"/>
      <c r="H625" s="801"/>
      <c r="I625" s="800"/>
      <c r="J625" s="800"/>
      <c r="K625" s="800"/>
      <c r="L625" s="802"/>
      <c r="M625" s="802"/>
      <c r="N625" s="802"/>
      <c r="O625" s="802"/>
    </row>
    <row r="626" spans="1:15" s="799" customFormat="1">
      <c r="A626" s="796"/>
      <c r="B626" s="797"/>
      <c r="C626" s="819"/>
      <c r="D626" s="795"/>
      <c r="F626" s="800"/>
      <c r="G626" s="1117"/>
      <c r="H626" s="801"/>
      <c r="I626" s="800"/>
      <c r="J626" s="800"/>
      <c r="K626" s="800"/>
      <c r="L626" s="802"/>
      <c r="M626" s="802"/>
      <c r="N626" s="802"/>
      <c r="O626" s="802"/>
    </row>
    <row r="627" spans="1:15" s="799" customFormat="1">
      <c r="A627" s="796"/>
      <c r="B627" s="797"/>
      <c r="C627" s="819"/>
      <c r="D627" s="795"/>
      <c r="F627" s="800"/>
      <c r="G627" s="1117"/>
      <c r="H627" s="801"/>
      <c r="I627" s="800"/>
      <c r="J627" s="800"/>
      <c r="K627" s="800"/>
      <c r="L627" s="802"/>
      <c r="M627" s="802"/>
      <c r="N627" s="802"/>
      <c r="O627" s="802"/>
    </row>
    <row r="628" spans="1:15" s="799" customFormat="1">
      <c r="A628" s="796"/>
      <c r="B628" s="797"/>
      <c r="C628" s="819"/>
      <c r="D628" s="795"/>
      <c r="F628" s="800"/>
      <c r="G628" s="1117"/>
      <c r="H628" s="801"/>
      <c r="I628" s="800"/>
      <c r="J628" s="800"/>
      <c r="K628" s="800"/>
      <c r="L628" s="802"/>
      <c r="M628" s="802"/>
      <c r="N628" s="802"/>
      <c r="O628" s="802"/>
    </row>
    <row r="629" spans="1:15" s="799" customFormat="1">
      <c r="A629" s="796"/>
      <c r="B629" s="797"/>
      <c r="C629" s="819"/>
      <c r="D629" s="795"/>
      <c r="F629" s="800"/>
      <c r="G629" s="1117"/>
      <c r="H629" s="801"/>
      <c r="I629" s="800"/>
      <c r="J629" s="800"/>
      <c r="K629" s="800"/>
      <c r="L629" s="802"/>
      <c r="M629" s="802"/>
      <c r="N629" s="802"/>
      <c r="O629" s="802"/>
    </row>
    <row r="630" spans="1:15" s="799" customFormat="1">
      <c r="A630" s="796"/>
      <c r="B630" s="797"/>
      <c r="C630" s="819"/>
      <c r="D630" s="795"/>
      <c r="F630" s="800"/>
      <c r="G630" s="1117"/>
      <c r="H630" s="801"/>
      <c r="I630" s="800"/>
      <c r="J630" s="800"/>
      <c r="K630" s="800"/>
      <c r="L630" s="802"/>
      <c r="M630" s="802"/>
      <c r="N630" s="802"/>
      <c r="O630" s="802"/>
    </row>
    <row r="631" spans="1:15" s="799" customFormat="1">
      <c r="A631" s="796"/>
      <c r="B631" s="797"/>
      <c r="C631" s="819"/>
      <c r="D631" s="795"/>
      <c r="F631" s="800"/>
      <c r="G631" s="1117"/>
      <c r="H631" s="801"/>
      <c r="I631" s="800"/>
      <c r="J631" s="800"/>
      <c r="K631" s="800"/>
      <c r="L631" s="802"/>
      <c r="M631" s="802"/>
      <c r="N631" s="802"/>
      <c r="O631" s="802"/>
    </row>
    <row r="632" spans="1:15" s="799" customFormat="1">
      <c r="A632" s="796"/>
      <c r="B632" s="797"/>
      <c r="C632" s="819"/>
      <c r="D632" s="795"/>
      <c r="F632" s="800"/>
      <c r="G632" s="1117"/>
      <c r="H632" s="801"/>
      <c r="I632" s="800"/>
      <c r="J632" s="800"/>
      <c r="K632" s="800"/>
      <c r="L632" s="802"/>
      <c r="M632" s="802"/>
      <c r="N632" s="802"/>
      <c r="O632" s="802"/>
    </row>
    <row r="633" spans="1:15" s="799" customFormat="1">
      <c r="A633" s="796"/>
      <c r="B633" s="797"/>
      <c r="C633" s="819"/>
      <c r="D633" s="795"/>
      <c r="F633" s="800"/>
      <c r="G633" s="1117"/>
      <c r="H633" s="801"/>
      <c r="I633" s="800"/>
      <c r="J633" s="800"/>
      <c r="K633" s="800"/>
      <c r="L633" s="802"/>
      <c r="M633" s="802"/>
      <c r="N633" s="802"/>
      <c r="O633" s="802"/>
    </row>
    <row r="634" spans="1:15" s="799" customFormat="1">
      <c r="A634" s="796"/>
      <c r="B634" s="797"/>
      <c r="C634" s="819"/>
      <c r="D634" s="795"/>
      <c r="F634" s="800"/>
      <c r="G634" s="1117"/>
      <c r="H634" s="801"/>
      <c r="I634" s="800"/>
      <c r="J634" s="800"/>
      <c r="K634" s="800"/>
      <c r="L634" s="802"/>
      <c r="M634" s="802"/>
      <c r="N634" s="802"/>
      <c r="O634" s="802"/>
    </row>
    <row r="635" spans="1:15" s="799" customFormat="1">
      <c r="A635" s="796"/>
      <c r="B635" s="797"/>
      <c r="C635" s="819"/>
      <c r="D635" s="795"/>
      <c r="F635" s="800"/>
      <c r="G635" s="1117"/>
      <c r="H635" s="801"/>
      <c r="I635" s="800"/>
      <c r="J635" s="800"/>
      <c r="K635" s="800"/>
      <c r="L635" s="802"/>
      <c r="M635" s="802"/>
      <c r="N635" s="802"/>
      <c r="O635" s="802"/>
    </row>
    <row r="636" spans="1:15" s="799" customFormat="1">
      <c r="A636" s="796"/>
      <c r="B636" s="797"/>
      <c r="C636" s="819"/>
      <c r="D636" s="795"/>
      <c r="F636" s="800"/>
      <c r="G636" s="1117"/>
      <c r="H636" s="801"/>
      <c r="I636" s="800"/>
      <c r="J636" s="800"/>
      <c r="K636" s="800"/>
      <c r="L636" s="802"/>
      <c r="M636" s="802"/>
      <c r="N636" s="802"/>
      <c r="O636" s="802"/>
    </row>
    <row r="637" spans="1:15" s="799" customFormat="1">
      <c r="A637" s="796"/>
      <c r="B637" s="797"/>
      <c r="C637" s="819"/>
      <c r="D637" s="795"/>
      <c r="F637" s="800"/>
      <c r="G637" s="1117"/>
      <c r="H637" s="801"/>
      <c r="I637" s="800"/>
      <c r="J637" s="800"/>
      <c r="K637" s="800"/>
      <c r="L637" s="802"/>
      <c r="M637" s="802"/>
      <c r="N637" s="802"/>
      <c r="O637" s="802"/>
    </row>
    <row r="638" spans="1:15" s="799" customFormat="1">
      <c r="A638" s="796"/>
      <c r="B638" s="797"/>
      <c r="C638" s="819"/>
      <c r="D638" s="795"/>
      <c r="F638" s="800"/>
      <c r="G638" s="1117"/>
      <c r="H638" s="801"/>
      <c r="I638" s="800"/>
      <c r="J638" s="800"/>
      <c r="K638" s="800"/>
      <c r="L638" s="802"/>
      <c r="M638" s="802"/>
      <c r="N638" s="802"/>
      <c r="O638" s="802"/>
    </row>
    <row r="639" spans="1:15" s="799" customFormat="1">
      <c r="A639" s="796"/>
      <c r="B639" s="797"/>
      <c r="C639" s="819"/>
      <c r="D639" s="795"/>
      <c r="F639" s="800"/>
      <c r="G639" s="1117"/>
      <c r="H639" s="801"/>
      <c r="I639" s="800"/>
      <c r="J639" s="800"/>
      <c r="K639" s="800"/>
      <c r="L639" s="802"/>
      <c r="M639" s="802"/>
      <c r="N639" s="802"/>
      <c r="O639" s="802"/>
    </row>
    <row r="640" spans="1:15" s="799" customFormat="1">
      <c r="A640" s="796"/>
      <c r="B640" s="797"/>
      <c r="C640" s="819"/>
      <c r="D640" s="795"/>
      <c r="F640" s="800"/>
      <c r="G640" s="1117"/>
      <c r="H640" s="801"/>
      <c r="I640" s="800"/>
      <c r="J640" s="800"/>
      <c r="K640" s="800"/>
      <c r="L640" s="802"/>
      <c r="M640" s="802"/>
      <c r="N640" s="802"/>
      <c r="O640" s="802"/>
    </row>
    <row r="641" spans="1:15" s="799" customFormat="1">
      <c r="A641" s="796"/>
      <c r="B641" s="797"/>
      <c r="C641" s="819"/>
      <c r="D641" s="795"/>
      <c r="F641" s="800"/>
      <c r="G641" s="1117"/>
      <c r="H641" s="801"/>
      <c r="I641" s="800"/>
      <c r="J641" s="800"/>
      <c r="K641" s="800"/>
      <c r="L641" s="802"/>
      <c r="M641" s="802"/>
      <c r="N641" s="802"/>
      <c r="O641" s="802"/>
    </row>
    <row r="642" spans="1:15" s="799" customFormat="1">
      <c r="A642" s="796"/>
      <c r="B642" s="797"/>
      <c r="C642" s="819"/>
      <c r="D642" s="795"/>
      <c r="F642" s="800"/>
      <c r="G642" s="1117"/>
      <c r="H642" s="801"/>
      <c r="I642" s="800"/>
      <c r="J642" s="800"/>
      <c r="K642" s="800"/>
      <c r="L642" s="802"/>
      <c r="M642" s="802"/>
      <c r="N642" s="802"/>
      <c r="O642" s="802"/>
    </row>
    <row r="643" spans="1:15" s="799" customFormat="1">
      <c r="A643" s="796"/>
      <c r="B643" s="797"/>
      <c r="C643" s="819"/>
      <c r="D643" s="795"/>
      <c r="F643" s="800"/>
      <c r="G643" s="1117"/>
      <c r="H643" s="801"/>
      <c r="I643" s="800"/>
      <c r="J643" s="800"/>
      <c r="K643" s="800"/>
      <c r="L643" s="802"/>
      <c r="M643" s="802"/>
      <c r="N643" s="802"/>
      <c r="O643" s="802"/>
    </row>
    <row r="644" spans="1:15" s="799" customFormat="1">
      <c r="A644" s="796"/>
      <c r="B644" s="797"/>
      <c r="C644" s="819"/>
      <c r="D644" s="795"/>
      <c r="F644" s="800"/>
      <c r="G644" s="1117"/>
      <c r="H644" s="801"/>
      <c r="I644" s="800"/>
      <c r="J644" s="800"/>
      <c r="K644" s="800"/>
      <c r="L644" s="802"/>
      <c r="M644" s="802"/>
      <c r="N644" s="802"/>
      <c r="O644" s="802"/>
    </row>
    <row r="645" spans="1:15" s="799" customFormat="1">
      <c r="A645" s="796"/>
      <c r="B645" s="797"/>
      <c r="C645" s="819"/>
      <c r="D645" s="795"/>
      <c r="F645" s="800"/>
      <c r="G645" s="1117"/>
      <c r="H645" s="801"/>
      <c r="I645" s="800"/>
      <c r="J645" s="800"/>
      <c r="K645" s="800"/>
      <c r="L645" s="802"/>
      <c r="M645" s="802"/>
      <c r="N645" s="802"/>
      <c r="O645" s="802"/>
    </row>
    <row r="646" spans="1:15" s="799" customFormat="1">
      <c r="A646" s="796"/>
      <c r="B646" s="797"/>
      <c r="C646" s="819"/>
      <c r="D646" s="795"/>
      <c r="F646" s="800"/>
      <c r="G646" s="1117"/>
      <c r="H646" s="801"/>
      <c r="I646" s="800"/>
      <c r="J646" s="800"/>
      <c r="K646" s="800"/>
      <c r="L646" s="802"/>
      <c r="M646" s="802"/>
      <c r="N646" s="802"/>
      <c r="O646" s="802"/>
    </row>
    <row r="647" spans="1:15" s="799" customFormat="1">
      <c r="A647" s="796"/>
      <c r="B647" s="797"/>
      <c r="C647" s="819"/>
      <c r="D647" s="795"/>
      <c r="F647" s="800"/>
      <c r="G647" s="1117"/>
      <c r="H647" s="801"/>
      <c r="I647" s="800"/>
      <c r="J647" s="800"/>
      <c r="K647" s="800"/>
      <c r="L647" s="802"/>
      <c r="M647" s="802"/>
      <c r="N647" s="802"/>
      <c r="O647" s="802"/>
    </row>
    <row r="648" spans="1:15" s="799" customFormat="1">
      <c r="A648" s="796"/>
      <c r="B648" s="797"/>
      <c r="C648" s="819"/>
      <c r="D648" s="795"/>
      <c r="F648" s="800"/>
      <c r="G648" s="1117"/>
      <c r="H648" s="801"/>
      <c r="I648" s="800"/>
      <c r="J648" s="800"/>
      <c r="K648" s="800"/>
      <c r="L648" s="802"/>
      <c r="M648" s="802"/>
      <c r="N648" s="802"/>
      <c r="O648" s="802"/>
    </row>
    <row r="649" spans="1:15" s="799" customFormat="1">
      <c r="A649" s="796"/>
      <c r="B649" s="797"/>
      <c r="C649" s="819"/>
      <c r="D649" s="795"/>
      <c r="F649" s="800"/>
      <c r="G649" s="1117"/>
      <c r="H649" s="801"/>
      <c r="I649" s="800"/>
      <c r="J649" s="800"/>
      <c r="K649" s="800"/>
      <c r="L649" s="802"/>
      <c r="M649" s="802"/>
      <c r="N649" s="802"/>
      <c r="O649" s="802"/>
    </row>
    <row r="650" spans="1:15" s="799" customFormat="1">
      <c r="A650" s="796"/>
      <c r="B650" s="797"/>
      <c r="C650" s="819"/>
      <c r="D650" s="795"/>
      <c r="F650" s="800"/>
      <c r="G650" s="1117"/>
      <c r="H650" s="801"/>
      <c r="I650" s="800"/>
      <c r="J650" s="800"/>
      <c r="K650" s="800"/>
      <c r="L650" s="802"/>
      <c r="M650" s="802"/>
      <c r="N650" s="802"/>
      <c r="O650" s="802"/>
    </row>
    <row r="651" spans="1:15" s="799" customFormat="1">
      <c r="A651" s="796"/>
      <c r="B651" s="797"/>
      <c r="C651" s="819"/>
      <c r="D651" s="795"/>
      <c r="F651" s="800"/>
      <c r="G651" s="1117"/>
      <c r="H651" s="801"/>
      <c r="I651" s="800"/>
      <c r="J651" s="800"/>
      <c r="K651" s="800"/>
      <c r="L651" s="802"/>
      <c r="M651" s="802"/>
      <c r="N651" s="802"/>
      <c r="O651" s="802"/>
    </row>
    <row r="652" spans="1:15" s="799" customFormat="1">
      <c r="A652" s="796"/>
      <c r="B652" s="797"/>
      <c r="C652" s="819"/>
      <c r="D652" s="795"/>
      <c r="F652" s="800"/>
      <c r="G652" s="1117"/>
      <c r="H652" s="801"/>
      <c r="I652" s="800"/>
      <c r="J652" s="800"/>
      <c r="K652" s="800"/>
      <c r="L652" s="802"/>
      <c r="M652" s="802"/>
      <c r="N652" s="802"/>
      <c r="O652" s="802"/>
    </row>
    <row r="653" spans="1:15" s="799" customFormat="1">
      <c r="A653" s="796"/>
      <c r="B653" s="797"/>
      <c r="C653" s="819"/>
      <c r="D653" s="795"/>
      <c r="F653" s="800"/>
      <c r="G653" s="1117"/>
      <c r="H653" s="801"/>
      <c r="I653" s="800"/>
      <c r="J653" s="800"/>
      <c r="K653" s="800"/>
      <c r="L653" s="802"/>
      <c r="M653" s="802"/>
      <c r="N653" s="802"/>
      <c r="O653" s="802"/>
    </row>
    <row r="654" spans="1:15" s="799" customFormat="1">
      <c r="A654" s="796"/>
      <c r="B654" s="797"/>
      <c r="C654" s="819"/>
      <c r="D654" s="795"/>
      <c r="F654" s="800"/>
      <c r="G654" s="1117"/>
      <c r="H654" s="801"/>
      <c r="I654" s="800"/>
      <c r="J654" s="800"/>
      <c r="K654" s="800"/>
      <c r="L654" s="802"/>
      <c r="M654" s="802"/>
      <c r="N654" s="802"/>
      <c r="O654" s="802"/>
    </row>
    <row r="655" spans="1:15" s="799" customFormat="1">
      <c r="A655" s="796"/>
      <c r="B655" s="797"/>
      <c r="C655" s="819"/>
      <c r="D655" s="795"/>
      <c r="F655" s="800"/>
      <c r="G655" s="1117"/>
      <c r="H655" s="801"/>
      <c r="I655" s="800"/>
      <c r="J655" s="800"/>
      <c r="K655" s="800"/>
      <c r="L655" s="802"/>
      <c r="M655" s="802"/>
      <c r="N655" s="802"/>
      <c r="O655" s="802"/>
    </row>
    <row r="656" spans="1:15" s="799" customFormat="1">
      <c r="A656" s="796"/>
      <c r="B656" s="797"/>
      <c r="C656" s="819"/>
      <c r="D656" s="795"/>
      <c r="F656" s="800"/>
      <c r="G656" s="1117"/>
      <c r="H656" s="801"/>
      <c r="I656" s="800"/>
      <c r="J656" s="800"/>
      <c r="K656" s="800"/>
      <c r="L656" s="802"/>
      <c r="M656" s="802"/>
      <c r="N656" s="802"/>
      <c r="O656" s="802"/>
    </row>
    <row r="657" spans="1:15" s="799" customFormat="1">
      <c r="A657" s="796"/>
      <c r="B657" s="797"/>
      <c r="C657" s="819"/>
      <c r="D657" s="795"/>
      <c r="F657" s="800"/>
      <c r="G657" s="1117"/>
      <c r="H657" s="801"/>
      <c r="I657" s="800"/>
      <c r="J657" s="800"/>
      <c r="K657" s="800"/>
      <c r="L657" s="802"/>
      <c r="M657" s="802"/>
      <c r="N657" s="802"/>
      <c r="O657" s="802"/>
    </row>
    <row r="658" spans="1:15" s="799" customFormat="1">
      <c r="A658" s="796"/>
      <c r="B658" s="797"/>
      <c r="C658" s="819"/>
      <c r="D658" s="795"/>
      <c r="F658" s="800"/>
      <c r="G658" s="1117"/>
      <c r="H658" s="801"/>
      <c r="I658" s="800"/>
      <c r="J658" s="800"/>
      <c r="K658" s="800"/>
      <c r="L658" s="802"/>
      <c r="M658" s="802"/>
      <c r="N658" s="802"/>
      <c r="O658" s="802"/>
    </row>
    <row r="659" spans="1:15" s="799" customFormat="1">
      <c r="A659" s="796"/>
      <c r="B659" s="797"/>
      <c r="C659" s="819"/>
      <c r="D659" s="795"/>
      <c r="F659" s="800"/>
      <c r="G659" s="1117"/>
      <c r="H659" s="801"/>
      <c r="I659" s="800"/>
      <c r="J659" s="800"/>
      <c r="K659" s="800"/>
      <c r="L659" s="802"/>
      <c r="M659" s="802"/>
      <c r="N659" s="802"/>
      <c r="O659" s="802"/>
    </row>
    <row r="660" spans="1:15" s="799" customFormat="1">
      <c r="A660" s="796"/>
      <c r="B660" s="797"/>
      <c r="C660" s="819"/>
      <c r="D660" s="795"/>
      <c r="F660" s="800"/>
      <c r="G660" s="1117"/>
      <c r="H660" s="801"/>
      <c r="I660" s="800"/>
      <c r="J660" s="800"/>
      <c r="K660" s="800"/>
      <c r="L660" s="802"/>
      <c r="M660" s="802"/>
      <c r="N660" s="802"/>
      <c r="O660" s="802"/>
    </row>
    <row r="661" spans="1:15" s="799" customFormat="1">
      <c r="A661" s="796"/>
      <c r="B661" s="797"/>
      <c r="C661" s="819"/>
      <c r="D661" s="795"/>
      <c r="F661" s="800"/>
      <c r="G661" s="1117"/>
      <c r="H661" s="801"/>
      <c r="I661" s="800"/>
      <c r="J661" s="800"/>
      <c r="K661" s="800"/>
      <c r="L661" s="802"/>
      <c r="M661" s="802"/>
      <c r="N661" s="802"/>
      <c r="O661" s="802"/>
    </row>
    <row r="662" spans="1:15" s="799" customFormat="1">
      <c r="A662" s="796"/>
      <c r="B662" s="797"/>
      <c r="C662" s="819"/>
      <c r="D662" s="795"/>
      <c r="F662" s="800"/>
      <c r="G662" s="1117"/>
      <c r="H662" s="801"/>
      <c r="I662" s="800"/>
      <c r="J662" s="800"/>
      <c r="K662" s="800"/>
      <c r="L662" s="802"/>
      <c r="M662" s="802"/>
      <c r="N662" s="802"/>
      <c r="O662" s="802"/>
    </row>
    <row r="663" spans="1:15" s="799" customFormat="1">
      <c r="A663" s="796"/>
      <c r="B663" s="797"/>
      <c r="C663" s="819"/>
      <c r="D663" s="795"/>
      <c r="F663" s="800"/>
      <c r="G663" s="1117"/>
      <c r="H663" s="801"/>
      <c r="I663" s="800"/>
      <c r="J663" s="800"/>
      <c r="K663" s="800"/>
      <c r="L663" s="802"/>
      <c r="M663" s="802"/>
      <c r="N663" s="802"/>
      <c r="O663" s="802"/>
    </row>
    <row r="664" spans="1:15" s="799" customFormat="1">
      <c r="A664" s="796"/>
      <c r="B664" s="797"/>
      <c r="C664" s="819"/>
      <c r="D664" s="795"/>
      <c r="F664" s="800"/>
      <c r="G664" s="1117"/>
      <c r="H664" s="801"/>
      <c r="I664" s="800"/>
      <c r="J664" s="800"/>
      <c r="K664" s="800"/>
      <c r="L664" s="802"/>
      <c r="M664" s="802"/>
      <c r="N664" s="802"/>
      <c r="O664" s="802"/>
    </row>
    <row r="665" spans="1:15" s="799" customFormat="1">
      <c r="A665" s="796"/>
      <c r="B665" s="797"/>
      <c r="C665" s="819"/>
      <c r="D665" s="795"/>
      <c r="F665" s="800"/>
      <c r="G665" s="1117"/>
      <c r="H665" s="801"/>
      <c r="I665" s="800"/>
      <c r="J665" s="800"/>
      <c r="K665" s="800"/>
      <c r="L665" s="802"/>
      <c r="M665" s="802"/>
      <c r="N665" s="802"/>
      <c r="O665" s="802"/>
    </row>
    <row r="666" spans="1:15" s="799" customFormat="1">
      <c r="A666" s="796"/>
      <c r="B666" s="797"/>
      <c r="C666" s="819"/>
      <c r="D666" s="795"/>
      <c r="F666" s="800"/>
      <c r="G666" s="1117"/>
      <c r="H666" s="801"/>
      <c r="I666" s="800"/>
      <c r="J666" s="800"/>
      <c r="K666" s="800"/>
      <c r="L666" s="802"/>
      <c r="M666" s="802"/>
      <c r="N666" s="802"/>
      <c r="O666" s="802"/>
    </row>
    <row r="667" spans="1:15" s="799" customFormat="1">
      <c r="A667" s="796"/>
      <c r="B667" s="797"/>
      <c r="C667" s="819"/>
      <c r="D667" s="795"/>
      <c r="F667" s="800"/>
      <c r="G667" s="1117"/>
      <c r="H667" s="801"/>
      <c r="I667" s="800"/>
      <c r="J667" s="800"/>
      <c r="K667" s="800"/>
      <c r="L667" s="802"/>
      <c r="M667" s="802"/>
      <c r="N667" s="802"/>
      <c r="O667" s="802"/>
    </row>
    <row r="668" spans="1:15" s="799" customFormat="1">
      <c r="A668" s="796"/>
      <c r="B668" s="797"/>
      <c r="C668" s="819"/>
      <c r="D668" s="795"/>
      <c r="F668" s="800"/>
      <c r="G668" s="1117"/>
      <c r="H668" s="801"/>
      <c r="I668" s="800"/>
      <c r="J668" s="800"/>
      <c r="K668" s="800"/>
      <c r="L668" s="802"/>
      <c r="M668" s="802"/>
      <c r="N668" s="802"/>
      <c r="O668" s="802"/>
    </row>
    <row r="669" spans="1:15" s="799" customFormat="1">
      <c r="A669" s="796"/>
      <c r="B669" s="797"/>
      <c r="C669" s="819"/>
      <c r="D669" s="795"/>
      <c r="F669" s="800"/>
      <c r="G669" s="1117"/>
      <c r="H669" s="801"/>
      <c r="I669" s="800"/>
      <c r="J669" s="800"/>
      <c r="K669" s="800"/>
      <c r="L669" s="802"/>
      <c r="M669" s="802"/>
      <c r="N669" s="802"/>
      <c r="O669" s="802"/>
    </row>
    <row r="670" spans="1:15" s="799" customFormat="1">
      <c r="A670" s="796"/>
      <c r="B670" s="797"/>
      <c r="C670" s="819"/>
      <c r="D670" s="795"/>
      <c r="F670" s="800"/>
      <c r="G670" s="1117"/>
      <c r="H670" s="801"/>
      <c r="I670" s="800"/>
      <c r="J670" s="800"/>
      <c r="K670" s="800"/>
      <c r="L670" s="802"/>
      <c r="M670" s="802"/>
      <c r="N670" s="802"/>
      <c r="O670" s="802"/>
    </row>
    <row r="671" spans="1:15" s="799" customFormat="1">
      <c r="A671" s="796"/>
      <c r="B671" s="797"/>
      <c r="C671" s="819"/>
      <c r="D671" s="795"/>
      <c r="F671" s="800"/>
      <c r="G671" s="1117"/>
      <c r="H671" s="801"/>
      <c r="I671" s="800"/>
      <c r="J671" s="800"/>
      <c r="K671" s="800"/>
      <c r="L671" s="802"/>
      <c r="M671" s="802"/>
      <c r="N671" s="802"/>
      <c r="O671" s="802"/>
    </row>
    <row r="672" spans="1:15" s="799" customFormat="1">
      <c r="A672" s="796"/>
      <c r="B672" s="797"/>
      <c r="C672" s="819"/>
      <c r="D672" s="795"/>
      <c r="F672" s="800"/>
      <c r="G672" s="1117"/>
      <c r="H672" s="801"/>
      <c r="I672" s="800"/>
      <c r="J672" s="800"/>
      <c r="K672" s="800"/>
      <c r="L672" s="802"/>
      <c r="M672" s="802"/>
      <c r="N672" s="802"/>
      <c r="O672" s="802"/>
    </row>
    <row r="673" spans="1:15" s="799" customFormat="1">
      <c r="A673" s="796"/>
      <c r="B673" s="797"/>
      <c r="C673" s="819"/>
      <c r="D673" s="795"/>
      <c r="F673" s="800"/>
      <c r="G673" s="1117"/>
      <c r="H673" s="801"/>
      <c r="I673" s="800"/>
      <c r="J673" s="800"/>
      <c r="K673" s="800"/>
      <c r="L673" s="802"/>
      <c r="M673" s="802"/>
      <c r="N673" s="802"/>
      <c r="O673" s="802"/>
    </row>
    <row r="674" spans="1:15" s="799" customFormat="1">
      <c r="A674" s="796"/>
      <c r="B674" s="797"/>
      <c r="C674" s="819"/>
      <c r="D674" s="795"/>
      <c r="F674" s="800"/>
      <c r="G674" s="1117"/>
      <c r="H674" s="801"/>
      <c r="I674" s="800"/>
      <c r="J674" s="800"/>
      <c r="K674" s="800"/>
      <c r="L674" s="802"/>
      <c r="M674" s="802"/>
      <c r="N674" s="802"/>
      <c r="O674" s="802"/>
    </row>
    <row r="675" spans="1:15" s="799" customFormat="1">
      <c r="A675" s="796"/>
      <c r="B675" s="797"/>
      <c r="C675" s="819"/>
      <c r="D675" s="795"/>
      <c r="F675" s="800"/>
      <c r="G675" s="1117"/>
      <c r="H675" s="801"/>
      <c r="I675" s="800"/>
      <c r="J675" s="800"/>
      <c r="K675" s="800"/>
      <c r="L675" s="802"/>
      <c r="M675" s="802"/>
      <c r="N675" s="802"/>
      <c r="O675" s="802"/>
    </row>
    <row r="676" spans="1:15" s="799" customFormat="1">
      <c r="A676" s="796"/>
      <c r="B676" s="797"/>
      <c r="C676" s="819"/>
      <c r="D676" s="795"/>
      <c r="F676" s="800"/>
      <c r="G676" s="1117"/>
      <c r="H676" s="801"/>
      <c r="I676" s="800"/>
      <c r="J676" s="800"/>
      <c r="K676" s="800"/>
      <c r="L676" s="802"/>
      <c r="M676" s="802"/>
      <c r="N676" s="802"/>
      <c r="O676" s="802"/>
    </row>
    <row r="677" spans="1:15" s="799" customFormat="1">
      <c r="A677" s="796"/>
      <c r="B677" s="797"/>
      <c r="C677" s="819"/>
      <c r="D677" s="795"/>
      <c r="F677" s="800"/>
      <c r="G677" s="1117"/>
      <c r="H677" s="801"/>
      <c r="I677" s="800"/>
      <c r="J677" s="800"/>
      <c r="K677" s="800"/>
      <c r="L677" s="802"/>
      <c r="M677" s="802"/>
      <c r="N677" s="802"/>
      <c r="O677" s="802"/>
    </row>
    <row r="678" spans="1:15" s="799" customFormat="1">
      <c r="A678" s="796"/>
      <c r="B678" s="797"/>
      <c r="C678" s="819"/>
      <c r="D678" s="795"/>
      <c r="F678" s="800"/>
      <c r="G678" s="1117"/>
      <c r="H678" s="801"/>
      <c r="I678" s="800"/>
      <c r="J678" s="800"/>
      <c r="K678" s="800"/>
      <c r="L678" s="802"/>
      <c r="M678" s="802"/>
      <c r="N678" s="802"/>
      <c r="O678" s="802"/>
    </row>
    <row r="679" spans="1:15" s="799" customFormat="1">
      <c r="A679" s="796"/>
      <c r="B679" s="797"/>
      <c r="C679" s="819"/>
      <c r="D679" s="795"/>
      <c r="F679" s="800"/>
      <c r="G679" s="1117"/>
      <c r="H679" s="801"/>
      <c r="I679" s="800"/>
      <c r="J679" s="800"/>
      <c r="K679" s="800"/>
      <c r="L679" s="802"/>
      <c r="M679" s="802"/>
      <c r="N679" s="802"/>
      <c r="O679" s="802"/>
    </row>
    <row r="680" spans="1:15" s="799" customFormat="1">
      <c r="A680" s="796"/>
      <c r="B680" s="797"/>
      <c r="C680" s="819"/>
      <c r="D680" s="795"/>
      <c r="F680" s="800"/>
      <c r="G680" s="1117"/>
      <c r="H680" s="801"/>
      <c r="I680" s="800"/>
      <c r="J680" s="800"/>
      <c r="K680" s="800"/>
      <c r="L680" s="802"/>
      <c r="M680" s="802"/>
      <c r="N680" s="802"/>
      <c r="O680" s="802"/>
    </row>
    <row r="681" spans="1:15" s="799" customFormat="1">
      <c r="A681" s="796"/>
      <c r="B681" s="797"/>
      <c r="C681" s="819"/>
      <c r="D681" s="795"/>
      <c r="F681" s="800"/>
      <c r="G681" s="1117"/>
      <c r="H681" s="801"/>
      <c r="I681" s="800"/>
      <c r="J681" s="800"/>
      <c r="K681" s="800"/>
      <c r="L681" s="802"/>
      <c r="M681" s="802"/>
      <c r="N681" s="802"/>
      <c r="O681" s="802"/>
    </row>
    <row r="682" spans="1:15" s="799" customFormat="1">
      <c r="A682" s="796"/>
      <c r="B682" s="797"/>
      <c r="C682" s="819"/>
      <c r="D682" s="795"/>
      <c r="F682" s="800"/>
      <c r="G682" s="1117"/>
      <c r="H682" s="801"/>
      <c r="I682" s="800"/>
      <c r="J682" s="800"/>
      <c r="K682" s="800"/>
      <c r="L682" s="802"/>
      <c r="M682" s="802"/>
      <c r="N682" s="802"/>
      <c r="O682" s="802"/>
    </row>
    <row r="683" spans="1:15" s="799" customFormat="1">
      <c r="A683" s="796"/>
      <c r="B683" s="797"/>
      <c r="C683" s="819"/>
      <c r="D683" s="795"/>
      <c r="F683" s="800"/>
      <c r="G683" s="1117"/>
      <c r="H683" s="801"/>
      <c r="I683" s="800"/>
      <c r="J683" s="800"/>
      <c r="K683" s="800"/>
      <c r="L683" s="802"/>
      <c r="M683" s="802"/>
      <c r="N683" s="802"/>
      <c r="O683" s="802"/>
    </row>
    <row r="684" spans="1:15" s="799" customFormat="1">
      <c r="A684" s="796"/>
      <c r="B684" s="797"/>
      <c r="C684" s="819"/>
      <c r="D684" s="795"/>
      <c r="F684" s="800"/>
      <c r="G684" s="1117"/>
      <c r="H684" s="801"/>
      <c r="I684" s="800"/>
      <c r="J684" s="800"/>
      <c r="K684" s="800"/>
      <c r="L684" s="802"/>
      <c r="M684" s="802"/>
      <c r="N684" s="802"/>
      <c r="O684" s="802"/>
    </row>
    <row r="685" spans="1:15" s="799" customFormat="1">
      <c r="A685" s="796"/>
      <c r="B685" s="797"/>
      <c r="C685" s="819"/>
      <c r="D685" s="795"/>
      <c r="F685" s="800"/>
      <c r="G685" s="1117"/>
      <c r="H685" s="801"/>
      <c r="I685" s="800"/>
      <c r="J685" s="800"/>
      <c r="K685" s="800"/>
      <c r="L685" s="802"/>
      <c r="M685" s="802"/>
      <c r="N685" s="802"/>
      <c r="O685" s="802"/>
    </row>
    <row r="686" spans="1:15" s="799" customFormat="1">
      <c r="A686" s="796"/>
      <c r="B686" s="797"/>
      <c r="C686" s="819"/>
      <c r="D686" s="795"/>
      <c r="F686" s="800"/>
      <c r="G686" s="1117"/>
      <c r="H686" s="801"/>
      <c r="I686" s="800"/>
      <c r="J686" s="800"/>
      <c r="K686" s="800"/>
      <c r="L686" s="802"/>
      <c r="M686" s="802"/>
      <c r="N686" s="802"/>
      <c r="O686" s="802"/>
    </row>
    <row r="687" spans="1:15" s="799" customFormat="1">
      <c r="A687" s="796"/>
      <c r="B687" s="797"/>
      <c r="C687" s="819"/>
      <c r="D687" s="795"/>
      <c r="F687" s="800"/>
      <c r="G687" s="1117"/>
      <c r="H687" s="801"/>
      <c r="I687" s="800"/>
      <c r="J687" s="800"/>
      <c r="K687" s="800"/>
      <c r="L687" s="802"/>
      <c r="M687" s="802"/>
      <c r="N687" s="802"/>
      <c r="O687" s="802"/>
    </row>
    <row r="688" spans="1:15" s="799" customFormat="1">
      <c r="A688" s="796"/>
      <c r="B688" s="797"/>
      <c r="C688" s="819"/>
      <c r="D688" s="795"/>
      <c r="F688" s="800"/>
      <c r="G688" s="1117"/>
      <c r="H688" s="801"/>
      <c r="I688" s="800"/>
      <c r="J688" s="800"/>
      <c r="K688" s="800"/>
      <c r="L688" s="802"/>
      <c r="M688" s="802"/>
      <c r="N688" s="802"/>
      <c r="O688" s="802"/>
    </row>
    <row r="689" spans="1:15" s="799" customFormat="1">
      <c r="A689" s="796"/>
      <c r="B689" s="797"/>
      <c r="C689" s="819"/>
      <c r="D689" s="795"/>
      <c r="F689" s="800"/>
      <c r="G689" s="1117"/>
      <c r="H689" s="801"/>
      <c r="I689" s="800"/>
      <c r="J689" s="800"/>
      <c r="K689" s="800"/>
      <c r="L689" s="802"/>
      <c r="M689" s="802"/>
      <c r="N689" s="802"/>
      <c r="O689" s="802"/>
    </row>
    <row r="690" spans="1:15" s="799" customFormat="1">
      <c r="A690" s="796"/>
      <c r="B690" s="797"/>
      <c r="C690" s="819"/>
      <c r="D690" s="795"/>
      <c r="F690" s="800"/>
      <c r="G690" s="1117"/>
      <c r="H690" s="801"/>
      <c r="I690" s="800"/>
      <c r="J690" s="800"/>
      <c r="K690" s="800"/>
      <c r="L690" s="802"/>
      <c r="M690" s="802"/>
      <c r="N690" s="802"/>
      <c r="O690" s="802"/>
    </row>
    <row r="691" spans="1:15" s="799" customFormat="1">
      <c r="A691" s="796"/>
      <c r="B691" s="797"/>
      <c r="C691" s="819"/>
      <c r="D691" s="795"/>
      <c r="F691" s="800"/>
      <c r="G691" s="1117"/>
      <c r="H691" s="801"/>
      <c r="I691" s="800"/>
      <c r="J691" s="800"/>
      <c r="K691" s="800"/>
      <c r="L691" s="802"/>
      <c r="M691" s="802"/>
      <c r="N691" s="802"/>
      <c r="O691" s="802"/>
    </row>
    <row r="692" spans="1:15" s="799" customFormat="1">
      <c r="A692" s="796"/>
      <c r="B692" s="797"/>
      <c r="C692" s="819"/>
      <c r="D692" s="795"/>
      <c r="F692" s="800"/>
      <c r="G692" s="1117"/>
      <c r="H692" s="801"/>
      <c r="I692" s="800"/>
      <c r="J692" s="800"/>
      <c r="K692" s="800"/>
      <c r="L692" s="802"/>
      <c r="M692" s="802"/>
      <c r="N692" s="802"/>
      <c r="O692" s="802"/>
    </row>
    <row r="693" spans="1:15" s="799" customFormat="1">
      <c r="A693" s="796"/>
      <c r="B693" s="797"/>
      <c r="C693" s="819"/>
      <c r="D693" s="795"/>
      <c r="F693" s="800"/>
      <c r="G693" s="1117"/>
      <c r="H693" s="801"/>
      <c r="I693" s="800"/>
      <c r="J693" s="800"/>
      <c r="K693" s="800"/>
      <c r="L693" s="802"/>
      <c r="M693" s="802"/>
      <c r="N693" s="802"/>
      <c r="O693" s="802"/>
    </row>
    <row r="694" spans="1:15" s="799" customFormat="1">
      <c r="A694" s="796"/>
      <c r="B694" s="797"/>
      <c r="C694" s="819"/>
      <c r="D694" s="795"/>
      <c r="F694" s="800"/>
      <c r="G694" s="1117"/>
      <c r="H694" s="801"/>
      <c r="I694" s="800"/>
      <c r="J694" s="800"/>
      <c r="K694" s="800"/>
      <c r="L694" s="802"/>
      <c r="M694" s="802"/>
      <c r="N694" s="802"/>
      <c r="O694" s="802"/>
    </row>
    <row r="695" spans="1:15" s="799" customFormat="1">
      <c r="A695" s="796"/>
      <c r="B695" s="797"/>
      <c r="C695" s="819"/>
      <c r="D695" s="795"/>
      <c r="F695" s="800"/>
      <c r="G695" s="1117"/>
      <c r="H695" s="801"/>
      <c r="I695" s="800"/>
      <c r="J695" s="800"/>
      <c r="K695" s="800"/>
      <c r="L695" s="802"/>
      <c r="M695" s="802"/>
      <c r="N695" s="802"/>
      <c r="O695" s="802"/>
    </row>
    <row r="696" spans="1:15" s="799" customFormat="1">
      <c r="A696" s="796"/>
      <c r="B696" s="797"/>
      <c r="C696" s="819"/>
      <c r="D696" s="795"/>
      <c r="F696" s="800"/>
      <c r="G696" s="1117"/>
      <c r="H696" s="801"/>
      <c r="I696" s="800"/>
      <c r="J696" s="800"/>
      <c r="K696" s="800"/>
      <c r="L696" s="802"/>
      <c r="M696" s="802"/>
      <c r="N696" s="802"/>
      <c r="O696" s="802"/>
    </row>
    <row r="697" spans="1:15" s="799" customFormat="1">
      <c r="A697" s="796"/>
      <c r="B697" s="797"/>
      <c r="C697" s="819"/>
      <c r="D697" s="795"/>
      <c r="F697" s="800"/>
      <c r="G697" s="1117"/>
      <c r="H697" s="801"/>
      <c r="I697" s="800"/>
      <c r="J697" s="800"/>
      <c r="K697" s="800"/>
      <c r="L697" s="802"/>
      <c r="M697" s="802"/>
      <c r="N697" s="802"/>
      <c r="O697" s="802"/>
    </row>
    <row r="698" spans="1:15" s="799" customFormat="1">
      <c r="A698" s="796"/>
      <c r="B698" s="797"/>
      <c r="C698" s="819"/>
      <c r="D698" s="795"/>
      <c r="F698" s="800"/>
      <c r="G698" s="1117"/>
      <c r="H698" s="801"/>
      <c r="I698" s="800"/>
      <c r="J698" s="800"/>
      <c r="K698" s="800"/>
      <c r="L698" s="802"/>
      <c r="M698" s="802"/>
      <c r="N698" s="802"/>
      <c r="O698" s="802"/>
    </row>
    <row r="699" spans="1:15" s="799" customFormat="1">
      <c r="A699" s="796"/>
      <c r="B699" s="797"/>
      <c r="C699" s="819"/>
      <c r="D699" s="795"/>
      <c r="F699" s="800"/>
      <c r="G699" s="1117"/>
      <c r="H699" s="801"/>
      <c r="I699" s="800"/>
      <c r="J699" s="800"/>
      <c r="K699" s="800"/>
      <c r="L699" s="802"/>
      <c r="M699" s="802"/>
      <c r="N699" s="802"/>
      <c r="O699" s="802"/>
    </row>
    <row r="700" spans="1:15" s="799" customFormat="1">
      <c r="A700" s="796"/>
      <c r="B700" s="797"/>
      <c r="C700" s="819"/>
      <c r="D700" s="795"/>
      <c r="F700" s="800"/>
      <c r="G700" s="1117"/>
      <c r="H700" s="801"/>
      <c r="I700" s="800"/>
      <c r="J700" s="800"/>
      <c r="K700" s="800"/>
      <c r="L700" s="802"/>
      <c r="M700" s="802"/>
      <c r="N700" s="802"/>
      <c r="O700" s="802"/>
    </row>
    <row r="701" spans="1:15" s="799" customFormat="1">
      <c r="A701" s="796"/>
      <c r="B701" s="797"/>
      <c r="C701" s="819"/>
      <c r="D701" s="795"/>
      <c r="F701" s="800"/>
      <c r="G701" s="1117"/>
      <c r="H701" s="801"/>
      <c r="I701" s="800"/>
      <c r="J701" s="800"/>
      <c r="K701" s="800"/>
      <c r="L701" s="802"/>
      <c r="M701" s="802"/>
      <c r="N701" s="802"/>
      <c r="O701" s="802"/>
    </row>
    <row r="702" spans="1:15" s="799" customFormat="1">
      <c r="A702" s="796"/>
      <c r="B702" s="797"/>
      <c r="C702" s="819"/>
      <c r="D702" s="795"/>
      <c r="F702" s="800"/>
      <c r="G702" s="1117"/>
      <c r="H702" s="801"/>
      <c r="I702" s="800"/>
      <c r="J702" s="800"/>
      <c r="K702" s="800"/>
      <c r="L702" s="802"/>
      <c r="M702" s="802"/>
      <c r="N702" s="802"/>
      <c r="O702" s="802"/>
    </row>
    <row r="703" spans="1:15" s="799" customFormat="1">
      <c r="A703" s="796"/>
      <c r="B703" s="797"/>
      <c r="C703" s="819"/>
      <c r="D703" s="795"/>
      <c r="F703" s="800"/>
      <c r="G703" s="1117"/>
      <c r="H703" s="801"/>
      <c r="I703" s="800"/>
      <c r="J703" s="800"/>
      <c r="K703" s="800"/>
      <c r="L703" s="802"/>
      <c r="M703" s="802"/>
      <c r="N703" s="802"/>
      <c r="O703" s="802"/>
    </row>
    <row r="704" spans="1:15" s="799" customFormat="1">
      <c r="A704" s="796"/>
      <c r="B704" s="797"/>
      <c r="C704" s="819"/>
      <c r="D704" s="795"/>
      <c r="F704" s="800"/>
      <c r="G704" s="1117"/>
      <c r="H704" s="801"/>
      <c r="I704" s="800"/>
      <c r="J704" s="800"/>
      <c r="K704" s="800"/>
      <c r="L704" s="802"/>
      <c r="M704" s="802"/>
      <c r="N704" s="802"/>
      <c r="O704" s="802"/>
    </row>
    <row r="705" spans="1:15" s="799" customFormat="1">
      <c r="A705" s="796"/>
      <c r="B705" s="797"/>
      <c r="C705" s="819"/>
      <c r="D705" s="795"/>
      <c r="F705" s="800"/>
      <c r="G705" s="1117"/>
      <c r="H705" s="801"/>
      <c r="I705" s="800"/>
      <c r="J705" s="800"/>
      <c r="K705" s="800"/>
      <c r="L705" s="802"/>
      <c r="M705" s="802"/>
      <c r="N705" s="802"/>
      <c r="O705" s="802"/>
    </row>
    <row r="706" spans="1:15" s="799" customFormat="1">
      <c r="A706" s="796"/>
      <c r="B706" s="797"/>
      <c r="C706" s="819"/>
      <c r="D706" s="795"/>
      <c r="F706" s="800"/>
      <c r="G706" s="1117"/>
      <c r="H706" s="801"/>
      <c r="I706" s="800"/>
      <c r="J706" s="800"/>
      <c r="K706" s="800"/>
      <c r="L706" s="802"/>
      <c r="M706" s="802"/>
      <c r="N706" s="802"/>
      <c r="O706" s="802"/>
    </row>
    <row r="707" spans="1:15" s="799" customFormat="1">
      <c r="A707" s="796"/>
      <c r="B707" s="797"/>
      <c r="C707" s="819"/>
      <c r="D707" s="795"/>
      <c r="F707" s="800"/>
      <c r="G707" s="1117"/>
      <c r="H707" s="801"/>
      <c r="I707" s="800"/>
      <c r="J707" s="800"/>
      <c r="K707" s="800"/>
      <c r="L707" s="802"/>
      <c r="M707" s="802"/>
      <c r="N707" s="802"/>
      <c r="O707" s="802"/>
    </row>
    <row r="708" spans="1:15" s="799" customFormat="1">
      <c r="A708" s="796"/>
      <c r="B708" s="797"/>
      <c r="C708" s="819"/>
      <c r="D708" s="795"/>
      <c r="F708" s="800"/>
      <c r="G708" s="1117"/>
      <c r="H708" s="801"/>
      <c r="I708" s="800"/>
      <c r="J708" s="800"/>
      <c r="K708" s="800"/>
      <c r="L708" s="802"/>
      <c r="M708" s="802"/>
      <c r="N708" s="802"/>
      <c r="O708" s="802"/>
    </row>
    <row r="709" spans="1:15" s="799" customFormat="1">
      <c r="A709" s="796"/>
      <c r="B709" s="797"/>
      <c r="C709" s="819"/>
      <c r="D709" s="795"/>
      <c r="F709" s="800"/>
      <c r="G709" s="1117"/>
      <c r="H709" s="801"/>
      <c r="I709" s="800"/>
      <c r="J709" s="800"/>
      <c r="K709" s="800"/>
      <c r="L709" s="802"/>
      <c r="M709" s="802"/>
      <c r="N709" s="802"/>
      <c r="O709" s="802"/>
    </row>
    <row r="710" spans="1:15" s="799" customFormat="1">
      <c r="A710" s="796"/>
      <c r="B710" s="797"/>
      <c r="C710" s="819"/>
      <c r="D710" s="795"/>
      <c r="F710" s="800"/>
      <c r="G710" s="1117"/>
      <c r="H710" s="801"/>
      <c r="I710" s="800"/>
      <c r="J710" s="800"/>
      <c r="K710" s="800"/>
      <c r="L710" s="802"/>
      <c r="M710" s="802"/>
      <c r="N710" s="802"/>
      <c r="O710" s="802"/>
    </row>
    <row r="711" spans="1:15" s="799" customFormat="1">
      <c r="A711" s="796"/>
      <c r="B711" s="797"/>
      <c r="C711" s="819"/>
      <c r="D711" s="795"/>
      <c r="F711" s="800"/>
      <c r="G711" s="1117"/>
      <c r="H711" s="801"/>
      <c r="I711" s="800"/>
      <c r="J711" s="800"/>
      <c r="K711" s="800"/>
      <c r="L711" s="802"/>
      <c r="M711" s="802"/>
      <c r="N711" s="802"/>
      <c r="O711" s="802"/>
    </row>
    <row r="712" spans="1:15" s="799" customFormat="1">
      <c r="A712" s="796"/>
      <c r="B712" s="797"/>
      <c r="C712" s="819"/>
      <c r="D712" s="795"/>
      <c r="F712" s="800"/>
      <c r="G712" s="1117"/>
      <c r="H712" s="801"/>
      <c r="I712" s="800"/>
      <c r="J712" s="800"/>
      <c r="K712" s="800"/>
      <c r="L712" s="802"/>
      <c r="M712" s="802"/>
      <c r="N712" s="802"/>
      <c r="O712" s="802"/>
    </row>
    <row r="713" spans="1:15" s="799" customFormat="1">
      <c r="A713" s="796"/>
      <c r="B713" s="797"/>
      <c r="C713" s="819"/>
      <c r="D713" s="795"/>
      <c r="F713" s="800"/>
      <c r="G713" s="1117"/>
      <c r="H713" s="801"/>
      <c r="I713" s="800"/>
      <c r="J713" s="800"/>
      <c r="K713" s="800"/>
      <c r="L713" s="802"/>
      <c r="M713" s="802"/>
      <c r="N713" s="802"/>
      <c r="O713" s="802"/>
    </row>
    <row r="714" spans="1:15" s="799" customFormat="1">
      <c r="A714" s="796"/>
      <c r="B714" s="797"/>
      <c r="C714" s="819"/>
      <c r="D714" s="795"/>
      <c r="F714" s="800"/>
      <c r="G714" s="1117"/>
      <c r="H714" s="801"/>
      <c r="I714" s="800"/>
      <c r="J714" s="800"/>
      <c r="K714" s="800"/>
      <c r="L714" s="802"/>
      <c r="M714" s="802"/>
      <c r="N714" s="802"/>
      <c r="O714" s="802"/>
    </row>
    <row r="715" spans="1:15" s="799" customFormat="1">
      <c r="A715" s="796"/>
      <c r="B715" s="797"/>
      <c r="C715" s="819"/>
      <c r="D715" s="795"/>
      <c r="F715" s="800"/>
      <c r="G715" s="1117"/>
      <c r="H715" s="801"/>
      <c r="I715" s="800"/>
      <c r="J715" s="800"/>
      <c r="K715" s="800"/>
      <c r="L715" s="802"/>
      <c r="M715" s="802"/>
      <c r="N715" s="802"/>
      <c r="O715" s="802"/>
    </row>
    <row r="716" spans="1:15" s="799" customFormat="1">
      <c r="A716" s="796"/>
      <c r="B716" s="797"/>
      <c r="C716" s="819"/>
      <c r="D716" s="795"/>
      <c r="F716" s="800"/>
      <c r="G716" s="1117"/>
      <c r="H716" s="801"/>
      <c r="I716" s="800"/>
      <c r="J716" s="800"/>
      <c r="K716" s="800"/>
      <c r="L716" s="802"/>
      <c r="M716" s="802"/>
      <c r="N716" s="802"/>
      <c r="O716" s="802"/>
    </row>
    <row r="717" spans="1:15" s="799" customFormat="1">
      <c r="A717" s="796"/>
      <c r="B717" s="797"/>
      <c r="C717" s="819"/>
      <c r="D717" s="795"/>
      <c r="F717" s="800"/>
      <c r="G717" s="1117"/>
      <c r="H717" s="801"/>
      <c r="I717" s="800"/>
      <c r="J717" s="800"/>
      <c r="K717" s="800"/>
      <c r="L717" s="802"/>
      <c r="M717" s="802"/>
      <c r="N717" s="802"/>
      <c r="O717" s="802"/>
    </row>
    <row r="718" spans="1:15" s="799" customFormat="1">
      <c r="A718" s="796"/>
      <c r="B718" s="797"/>
      <c r="C718" s="819"/>
      <c r="D718" s="795"/>
      <c r="F718" s="800"/>
      <c r="G718" s="1117"/>
      <c r="H718" s="801"/>
      <c r="I718" s="800"/>
      <c r="J718" s="800"/>
      <c r="K718" s="800"/>
      <c r="L718" s="802"/>
      <c r="M718" s="802"/>
      <c r="N718" s="802"/>
      <c r="O718" s="802"/>
    </row>
    <row r="719" spans="1:15" s="799" customFormat="1">
      <c r="A719" s="796"/>
      <c r="B719" s="797"/>
      <c r="C719" s="819"/>
      <c r="D719" s="795"/>
      <c r="F719" s="800"/>
      <c r="G719" s="1117"/>
      <c r="H719" s="801"/>
      <c r="I719" s="800"/>
      <c r="J719" s="800"/>
      <c r="K719" s="800"/>
      <c r="L719" s="802"/>
      <c r="M719" s="802"/>
      <c r="N719" s="802"/>
      <c r="O719" s="802"/>
    </row>
    <row r="720" spans="1:15" s="799" customFormat="1">
      <c r="A720" s="796"/>
      <c r="B720" s="797"/>
      <c r="C720" s="819"/>
      <c r="D720" s="795"/>
      <c r="F720" s="800"/>
      <c r="G720" s="1117"/>
      <c r="H720" s="801"/>
      <c r="I720" s="800"/>
      <c r="J720" s="800"/>
      <c r="K720" s="800"/>
      <c r="L720" s="802"/>
      <c r="M720" s="802"/>
      <c r="N720" s="802"/>
      <c r="O720" s="802"/>
    </row>
    <row r="721" spans="1:15" s="799" customFormat="1">
      <c r="A721" s="796"/>
      <c r="B721" s="797"/>
      <c r="C721" s="819"/>
      <c r="D721" s="795"/>
      <c r="F721" s="800"/>
      <c r="G721" s="1117"/>
      <c r="H721" s="801"/>
      <c r="I721" s="800"/>
      <c r="J721" s="800"/>
      <c r="K721" s="800"/>
      <c r="L721" s="802"/>
      <c r="M721" s="802"/>
      <c r="N721" s="802"/>
      <c r="O721" s="802"/>
    </row>
    <row r="722" spans="1:15" s="799" customFormat="1">
      <c r="A722" s="796"/>
      <c r="B722" s="797"/>
      <c r="C722" s="819"/>
      <c r="D722" s="795"/>
      <c r="F722" s="800"/>
      <c r="G722" s="1117"/>
      <c r="H722" s="801"/>
      <c r="I722" s="800"/>
      <c r="J722" s="800"/>
      <c r="K722" s="800"/>
      <c r="L722" s="802"/>
      <c r="M722" s="802"/>
      <c r="N722" s="802"/>
      <c r="O722" s="802"/>
    </row>
    <row r="723" spans="1:15" s="799" customFormat="1">
      <c r="A723" s="796"/>
      <c r="B723" s="797"/>
      <c r="C723" s="819"/>
      <c r="D723" s="795"/>
      <c r="F723" s="800"/>
      <c r="G723" s="1117"/>
      <c r="H723" s="801"/>
      <c r="I723" s="800"/>
      <c r="J723" s="800"/>
      <c r="K723" s="800"/>
      <c r="L723" s="802"/>
      <c r="M723" s="802"/>
      <c r="N723" s="802"/>
      <c r="O723" s="802"/>
    </row>
    <row r="724" spans="1:15" s="799" customFormat="1">
      <c r="A724" s="796"/>
      <c r="B724" s="797"/>
      <c r="C724" s="819"/>
      <c r="D724" s="795"/>
      <c r="F724" s="800"/>
      <c r="G724" s="1117"/>
      <c r="H724" s="801"/>
      <c r="I724" s="800"/>
      <c r="J724" s="800"/>
      <c r="K724" s="800"/>
      <c r="L724" s="802"/>
      <c r="M724" s="802"/>
      <c r="N724" s="802"/>
      <c r="O724" s="802"/>
    </row>
    <row r="725" spans="1:15" s="799" customFormat="1">
      <c r="A725" s="796"/>
      <c r="B725" s="797"/>
      <c r="C725" s="819"/>
      <c r="D725" s="795"/>
      <c r="F725" s="800"/>
      <c r="G725" s="1117"/>
      <c r="H725" s="801"/>
      <c r="I725" s="800"/>
      <c r="J725" s="800"/>
      <c r="K725" s="800"/>
      <c r="L725" s="802"/>
      <c r="M725" s="802"/>
      <c r="N725" s="802"/>
      <c r="O725" s="802"/>
    </row>
    <row r="726" spans="1:15" s="799" customFormat="1">
      <c r="A726" s="796"/>
      <c r="B726" s="797"/>
      <c r="C726" s="819"/>
      <c r="D726" s="795"/>
      <c r="F726" s="800"/>
      <c r="G726" s="1117"/>
      <c r="H726" s="801"/>
      <c r="I726" s="800"/>
      <c r="J726" s="800"/>
      <c r="K726" s="800"/>
      <c r="L726" s="802"/>
      <c r="M726" s="802"/>
      <c r="N726" s="802"/>
      <c r="O726" s="802"/>
    </row>
    <row r="727" spans="1:15" s="799" customFormat="1">
      <c r="A727" s="796"/>
      <c r="B727" s="797"/>
      <c r="C727" s="819"/>
      <c r="D727" s="795"/>
      <c r="F727" s="800"/>
      <c r="G727" s="1117"/>
      <c r="H727" s="801"/>
      <c r="I727" s="800"/>
      <c r="J727" s="800"/>
      <c r="K727" s="800"/>
      <c r="L727" s="802"/>
      <c r="M727" s="802"/>
      <c r="N727" s="802"/>
      <c r="O727" s="802"/>
    </row>
    <row r="728" spans="1:15" s="799" customFormat="1">
      <c r="A728" s="796"/>
      <c r="B728" s="797"/>
      <c r="C728" s="819"/>
      <c r="D728" s="795"/>
      <c r="F728" s="800"/>
      <c r="G728" s="1117"/>
      <c r="H728" s="801"/>
      <c r="I728" s="800"/>
      <c r="J728" s="800"/>
      <c r="K728" s="800"/>
      <c r="L728" s="802"/>
      <c r="M728" s="802"/>
      <c r="N728" s="802"/>
      <c r="O728" s="802"/>
    </row>
    <row r="729" spans="1:15" s="799" customFormat="1">
      <c r="A729" s="796"/>
      <c r="B729" s="797"/>
      <c r="C729" s="819"/>
      <c r="D729" s="795"/>
      <c r="F729" s="800"/>
      <c r="G729" s="1117"/>
      <c r="H729" s="801"/>
      <c r="I729" s="800"/>
      <c r="J729" s="800"/>
      <c r="K729" s="800"/>
      <c r="L729" s="802"/>
      <c r="M729" s="802"/>
      <c r="N729" s="802"/>
      <c r="O729" s="802"/>
    </row>
    <row r="730" spans="1:15" s="799" customFormat="1">
      <c r="A730" s="796"/>
      <c r="B730" s="797"/>
      <c r="C730" s="819"/>
      <c r="D730" s="795"/>
      <c r="F730" s="800"/>
      <c r="G730" s="1117"/>
      <c r="H730" s="801"/>
      <c r="I730" s="800"/>
      <c r="J730" s="800"/>
      <c r="K730" s="800"/>
      <c r="L730" s="802"/>
      <c r="M730" s="802"/>
      <c r="N730" s="802"/>
      <c r="O730" s="802"/>
    </row>
    <row r="731" spans="1:15" s="799" customFormat="1">
      <c r="A731" s="796"/>
      <c r="B731" s="797"/>
      <c r="C731" s="819"/>
      <c r="D731" s="795"/>
      <c r="F731" s="800"/>
      <c r="G731" s="1117"/>
      <c r="H731" s="801"/>
      <c r="I731" s="800"/>
      <c r="J731" s="800"/>
      <c r="K731" s="800"/>
      <c r="L731" s="802"/>
      <c r="M731" s="802"/>
      <c r="N731" s="802"/>
      <c r="O731" s="802"/>
    </row>
    <row r="732" spans="1:15" s="799" customFormat="1">
      <c r="A732" s="796"/>
      <c r="B732" s="797"/>
      <c r="C732" s="819"/>
      <c r="D732" s="795"/>
      <c r="F732" s="800"/>
      <c r="G732" s="1117"/>
      <c r="H732" s="801"/>
      <c r="I732" s="800"/>
      <c r="J732" s="800"/>
      <c r="K732" s="800"/>
      <c r="L732" s="802"/>
      <c r="M732" s="802"/>
      <c r="N732" s="802"/>
      <c r="O732" s="802"/>
    </row>
    <row r="733" spans="1:15" s="799" customFormat="1">
      <c r="A733" s="796"/>
      <c r="B733" s="797"/>
      <c r="C733" s="819"/>
      <c r="D733" s="795"/>
      <c r="F733" s="800"/>
      <c r="G733" s="1117"/>
      <c r="H733" s="801"/>
      <c r="I733" s="800"/>
      <c r="J733" s="800"/>
      <c r="K733" s="800"/>
      <c r="L733" s="802"/>
      <c r="M733" s="802"/>
      <c r="N733" s="802"/>
      <c r="O733" s="802"/>
    </row>
    <row r="734" spans="1:15" s="799" customFormat="1">
      <c r="A734" s="796"/>
      <c r="B734" s="797"/>
      <c r="C734" s="819"/>
      <c r="D734" s="795"/>
      <c r="F734" s="800"/>
      <c r="G734" s="1117"/>
      <c r="H734" s="801"/>
      <c r="I734" s="800"/>
      <c r="J734" s="800"/>
      <c r="K734" s="800"/>
      <c r="L734" s="802"/>
      <c r="M734" s="802"/>
      <c r="N734" s="802"/>
      <c r="O734" s="802"/>
    </row>
    <row r="735" spans="1:15" s="799" customFormat="1">
      <c r="A735" s="796"/>
      <c r="B735" s="797"/>
      <c r="C735" s="819"/>
      <c r="D735" s="795"/>
      <c r="F735" s="800"/>
      <c r="G735" s="1117"/>
      <c r="H735" s="801"/>
      <c r="I735" s="800"/>
      <c r="J735" s="800"/>
      <c r="K735" s="800"/>
      <c r="L735" s="802"/>
      <c r="M735" s="802"/>
      <c r="N735" s="802"/>
      <c r="O735" s="802"/>
    </row>
    <row r="736" spans="1:15" s="799" customFormat="1">
      <c r="A736" s="796"/>
      <c r="B736" s="797"/>
      <c r="C736" s="819"/>
      <c r="D736" s="795"/>
      <c r="F736" s="800"/>
      <c r="G736" s="1117"/>
      <c r="H736" s="801"/>
      <c r="I736" s="800"/>
      <c r="J736" s="800"/>
      <c r="K736" s="800"/>
      <c r="L736" s="802"/>
      <c r="M736" s="802"/>
      <c r="N736" s="802"/>
      <c r="O736" s="802"/>
    </row>
    <row r="737" spans="1:15" s="799" customFormat="1">
      <c r="A737" s="796"/>
      <c r="B737" s="797"/>
      <c r="C737" s="819"/>
      <c r="D737" s="795"/>
      <c r="F737" s="800"/>
      <c r="G737" s="1117"/>
      <c r="H737" s="801"/>
      <c r="I737" s="800"/>
      <c r="J737" s="800"/>
      <c r="K737" s="800"/>
      <c r="L737" s="802"/>
      <c r="M737" s="802"/>
      <c r="N737" s="802"/>
      <c r="O737" s="802"/>
    </row>
    <row r="738" spans="1:15" s="799" customFormat="1">
      <c r="A738" s="796"/>
      <c r="B738" s="797"/>
      <c r="C738" s="819"/>
      <c r="D738" s="795"/>
      <c r="F738" s="800"/>
      <c r="G738" s="1117"/>
      <c r="H738" s="801"/>
      <c r="I738" s="800"/>
      <c r="J738" s="800"/>
      <c r="K738" s="800"/>
      <c r="L738" s="802"/>
      <c r="M738" s="802"/>
      <c r="N738" s="802"/>
      <c r="O738" s="802"/>
    </row>
    <row r="739" spans="1:15" s="799" customFormat="1">
      <c r="A739" s="796"/>
      <c r="B739" s="797"/>
      <c r="C739" s="819"/>
      <c r="D739" s="795"/>
      <c r="F739" s="800"/>
      <c r="G739" s="1117"/>
      <c r="H739" s="801"/>
      <c r="I739" s="800"/>
      <c r="J739" s="800"/>
      <c r="K739" s="800"/>
      <c r="L739" s="802"/>
      <c r="M739" s="802"/>
      <c r="N739" s="802"/>
      <c r="O739" s="802"/>
    </row>
    <row r="740" spans="1:15" s="799" customFormat="1">
      <c r="A740" s="796"/>
      <c r="B740" s="797"/>
      <c r="C740" s="819"/>
      <c r="D740" s="795"/>
      <c r="F740" s="800"/>
      <c r="G740" s="1117"/>
      <c r="H740" s="801"/>
      <c r="I740" s="800"/>
      <c r="J740" s="800"/>
      <c r="K740" s="800"/>
      <c r="L740" s="802"/>
      <c r="M740" s="802"/>
      <c r="N740" s="802"/>
      <c r="O740" s="802"/>
    </row>
    <row r="741" spans="1:15" s="799" customFormat="1">
      <c r="A741" s="796"/>
      <c r="B741" s="797"/>
      <c r="C741" s="819"/>
      <c r="D741" s="795"/>
      <c r="F741" s="800"/>
      <c r="G741" s="1117"/>
      <c r="H741" s="801"/>
      <c r="I741" s="800"/>
      <c r="J741" s="800"/>
      <c r="K741" s="800"/>
      <c r="L741" s="802"/>
      <c r="M741" s="802"/>
      <c r="N741" s="802"/>
      <c r="O741" s="802"/>
    </row>
    <row r="742" spans="1:15" s="799" customFormat="1">
      <c r="A742" s="796"/>
      <c r="B742" s="797"/>
      <c r="C742" s="819"/>
      <c r="D742" s="795"/>
      <c r="F742" s="800"/>
      <c r="G742" s="1117"/>
      <c r="H742" s="801"/>
      <c r="I742" s="800"/>
      <c r="J742" s="800"/>
      <c r="K742" s="800"/>
      <c r="L742" s="802"/>
      <c r="M742" s="802"/>
      <c r="N742" s="802"/>
      <c r="O742" s="802"/>
    </row>
    <row r="743" spans="1:15" s="799" customFormat="1">
      <c r="A743" s="796"/>
      <c r="B743" s="797"/>
      <c r="C743" s="819"/>
      <c r="D743" s="795"/>
      <c r="F743" s="800"/>
      <c r="G743" s="1117"/>
      <c r="H743" s="801"/>
      <c r="I743" s="800"/>
      <c r="J743" s="800"/>
      <c r="K743" s="800"/>
      <c r="L743" s="802"/>
      <c r="M743" s="802"/>
      <c r="N743" s="802"/>
      <c r="O743" s="802"/>
    </row>
    <row r="744" spans="1:15" s="799" customFormat="1">
      <c r="A744" s="796"/>
      <c r="B744" s="797"/>
      <c r="C744" s="819"/>
      <c r="D744" s="795"/>
      <c r="F744" s="800"/>
      <c r="G744" s="1117"/>
      <c r="H744" s="801"/>
      <c r="I744" s="800"/>
      <c r="J744" s="800"/>
      <c r="K744" s="800"/>
      <c r="L744" s="802"/>
      <c r="M744" s="802"/>
      <c r="N744" s="802"/>
      <c r="O744" s="802"/>
    </row>
    <row r="745" spans="1:15" s="799" customFormat="1">
      <c r="A745" s="796"/>
      <c r="B745" s="797"/>
      <c r="C745" s="819"/>
      <c r="D745" s="795"/>
      <c r="F745" s="800"/>
      <c r="G745" s="1117"/>
      <c r="H745" s="801"/>
      <c r="I745" s="800"/>
      <c r="J745" s="800"/>
      <c r="K745" s="800"/>
      <c r="L745" s="802"/>
      <c r="M745" s="802"/>
      <c r="N745" s="802"/>
      <c r="O745" s="802"/>
    </row>
    <row r="746" spans="1:15" s="799" customFormat="1">
      <c r="A746" s="796"/>
      <c r="B746" s="797"/>
      <c r="C746" s="819"/>
      <c r="D746" s="795"/>
      <c r="F746" s="800"/>
      <c r="G746" s="1117"/>
      <c r="H746" s="801"/>
      <c r="I746" s="800"/>
      <c r="J746" s="800"/>
      <c r="K746" s="800"/>
      <c r="L746" s="802"/>
      <c r="M746" s="802"/>
      <c r="N746" s="802"/>
      <c r="O746" s="802"/>
    </row>
    <row r="747" spans="1:15" s="799" customFormat="1">
      <c r="A747" s="796"/>
      <c r="B747" s="797"/>
      <c r="C747" s="819"/>
      <c r="D747" s="795"/>
      <c r="F747" s="800"/>
      <c r="G747" s="1117"/>
      <c r="H747" s="801"/>
      <c r="I747" s="800"/>
      <c r="J747" s="800"/>
      <c r="K747" s="800"/>
      <c r="L747" s="802"/>
      <c r="M747" s="802"/>
      <c r="N747" s="802"/>
      <c r="O747" s="802"/>
    </row>
    <row r="748" spans="1:15" s="799" customFormat="1">
      <c r="A748" s="796"/>
      <c r="B748" s="797"/>
      <c r="C748" s="819"/>
      <c r="D748" s="795"/>
      <c r="F748" s="800"/>
      <c r="G748" s="1117"/>
      <c r="H748" s="801"/>
      <c r="I748" s="800"/>
      <c r="J748" s="800"/>
      <c r="K748" s="800"/>
      <c r="L748" s="802"/>
      <c r="M748" s="802"/>
      <c r="N748" s="802"/>
      <c r="O748" s="802"/>
    </row>
    <row r="749" spans="1:15" s="799" customFormat="1">
      <c r="A749" s="796"/>
      <c r="B749" s="797"/>
      <c r="C749" s="819"/>
      <c r="D749" s="795"/>
      <c r="F749" s="800"/>
      <c r="G749" s="1117"/>
      <c r="H749" s="801"/>
      <c r="I749" s="800"/>
      <c r="J749" s="800"/>
      <c r="K749" s="800"/>
      <c r="L749" s="802"/>
      <c r="M749" s="802"/>
      <c r="N749" s="802"/>
      <c r="O749" s="802"/>
    </row>
    <row r="750" spans="1:15" s="799" customFormat="1">
      <c r="A750" s="796"/>
      <c r="B750" s="797"/>
      <c r="C750" s="819"/>
      <c r="D750" s="795"/>
      <c r="F750" s="800"/>
      <c r="G750" s="1117"/>
      <c r="H750" s="801"/>
      <c r="I750" s="800"/>
      <c r="J750" s="800"/>
      <c r="K750" s="800"/>
      <c r="L750" s="802"/>
      <c r="M750" s="802"/>
      <c r="N750" s="802"/>
      <c r="O750" s="802"/>
    </row>
    <row r="751" spans="1:15" s="799" customFormat="1">
      <c r="A751" s="796"/>
      <c r="B751" s="797"/>
      <c r="C751" s="819"/>
      <c r="D751" s="795"/>
      <c r="F751" s="800"/>
      <c r="G751" s="1117"/>
      <c r="H751" s="801"/>
      <c r="I751" s="800"/>
      <c r="J751" s="800"/>
      <c r="K751" s="800"/>
      <c r="L751" s="802"/>
      <c r="M751" s="802"/>
      <c r="N751" s="802"/>
      <c r="O751" s="802"/>
    </row>
    <row r="752" spans="1:15" s="799" customFormat="1">
      <c r="A752" s="796"/>
      <c r="B752" s="797"/>
      <c r="C752" s="819"/>
      <c r="D752" s="795"/>
      <c r="F752" s="800"/>
      <c r="G752" s="1117"/>
      <c r="H752" s="801"/>
      <c r="I752" s="800"/>
      <c r="J752" s="800"/>
      <c r="K752" s="800"/>
      <c r="L752" s="802"/>
      <c r="M752" s="802"/>
      <c r="N752" s="802"/>
      <c r="O752" s="802"/>
    </row>
    <row r="753" spans="1:15" s="799" customFormat="1">
      <c r="A753" s="796"/>
      <c r="B753" s="797"/>
      <c r="C753" s="819"/>
      <c r="D753" s="795"/>
      <c r="F753" s="800"/>
      <c r="G753" s="1117"/>
      <c r="H753" s="801"/>
      <c r="I753" s="800"/>
      <c r="J753" s="800"/>
      <c r="K753" s="800"/>
      <c r="L753" s="802"/>
      <c r="M753" s="802"/>
      <c r="N753" s="802"/>
      <c r="O753" s="802"/>
    </row>
    <row r="754" spans="1:15" s="799" customFormat="1">
      <c r="A754" s="796"/>
      <c r="B754" s="797"/>
      <c r="C754" s="819"/>
      <c r="D754" s="795"/>
      <c r="F754" s="800"/>
      <c r="G754" s="1117"/>
      <c r="H754" s="801"/>
      <c r="I754" s="800"/>
      <c r="J754" s="800"/>
      <c r="K754" s="800"/>
      <c r="L754" s="802"/>
      <c r="M754" s="802"/>
      <c r="N754" s="802"/>
      <c r="O754" s="802"/>
    </row>
    <row r="755" spans="1:15" s="799" customFormat="1">
      <c r="A755" s="796"/>
      <c r="B755" s="797"/>
      <c r="C755" s="819"/>
      <c r="D755" s="795"/>
      <c r="F755" s="800"/>
      <c r="G755" s="1117"/>
      <c r="H755" s="801"/>
      <c r="I755" s="800"/>
      <c r="J755" s="800"/>
      <c r="K755" s="800"/>
      <c r="L755" s="802"/>
      <c r="M755" s="802"/>
      <c r="N755" s="802"/>
      <c r="O755" s="802"/>
    </row>
    <row r="756" spans="1:15" s="799" customFormat="1">
      <c r="A756" s="796"/>
      <c r="B756" s="797"/>
      <c r="C756" s="819"/>
      <c r="D756" s="795"/>
      <c r="F756" s="800"/>
      <c r="G756" s="1117"/>
      <c r="H756" s="801"/>
      <c r="I756" s="800"/>
      <c r="J756" s="800"/>
      <c r="K756" s="800"/>
      <c r="L756" s="802"/>
      <c r="M756" s="802"/>
      <c r="N756" s="802"/>
      <c r="O756" s="802"/>
    </row>
    <row r="757" spans="1:15" s="799" customFormat="1">
      <c r="A757" s="796"/>
      <c r="B757" s="797"/>
      <c r="C757" s="819"/>
      <c r="D757" s="795"/>
      <c r="F757" s="800"/>
      <c r="G757" s="1117"/>
      <c r="H757" s="801"/>
      <c r="I757" s="800"/>
      <c r="J757" s="800"/>
      <c r="K757" s="800"/>
      <c r="L757" s="802"/>
      <c r="M757" s="802"/>
      <c r="N757" s="802"/>
      <c r="O757" s="802"/>
    </row>
    <row r="758" spans="1:15" s="799" customFormat="1">
      <c r="A758" s="796"/>
      <c r="B758" s="797"/>
      <c r="C758" s="819"/>
      <c r="D758" s="795"/>
      <c r="F758" s="800"/>
      <c r="G758" s="1117"/>
      <c r="H758" s="801"/>
      <c r="I758" s="800"/>
      <c r="J758" s="800"/>
      <c r="K758" s="800"/>
      <c r="L758" s="802"/>
      <c r="M758" s="802"/>
      <c r="N758" s="802"/>
      <c r="O758" s="802"/>
    </row>
    <row r="759" spans="1:15" s="799" customFormat="1">
      <c r="A759" s="796"/>
      <c r="B759" s="797"/>
      <c r="C759" s="819"/>
      <c r="D759" s="795"/>
      <c r="F759" s="800"/>
      <c r="G759" s="1117"/>
      <c r="H759" s="801"/>
      <c r="I759" s="800"/>
      <c r="J759" s="800"/>
      <c r="K759" s="800"/>
      <c r="L759" s="802"/>
      <c r="M759" s="802"/>
      <c r="N759" s="802"/>
      <c r="O759" s="802"/>
    </row>
    <row r="760" spans="1:15" s="799" customFormat="1">
      <c r="A760" s="796"/>
      <c r="B760" s="797"/>
      <c r="C760" s="819"/>
      <c r="D760" s="795"/>
      <c r="F760" s="800"/>
      <c r="G760" s="1117"/>
      <c r="H760" s="801"/>
      <c r="I760" s="800"/>
      <c r="J760" s="800"/>
      <c r="K760" s="800"/>
      <c r="L760" s="802"/>
      <c r="M760" s="802"/>
      <c r="N760" s="802"/>
      <c r="O760" s="802"/>
    </row>
    <row r="761" spans="1:15" s="799" customFormat="1">
      <c r="A761" s="796"/>
      <c r="B761" s="797"/>
      <c r="C761" s="819"/>
      <c r="D761" s="795"/>
      <c r="F761" s="800"/>
      <c r="G761" s="1117"/>
      <c r="H761" s="801"/>
      <c r="I761" s="800"/>
      <c r="J761" s="800"/>
      <c r="K761" s="800"/>
      <c r="L761" s="802"/>
      <c r="M761" s="802"/>
      <c r="N761" s="802"/>
      <c r="O761" s="802"/>
    </row>
    <row r="762" spans="1:15" s="799" customFormat="1">
      <c r="A762" s="796"/>
      <c r="B762" s="797"/>
      <c r="C762" s="819"/>
      <c r="D762" s="795"/>
      <c r="F762" s="800"/>
      <c r="G762" s="1117"/>
      <c r="H762" s="801"/>
      <c r="I762" s="800"/>
      <c r="J762" s="800"/>
      <c r="K762" s="800"/>
      <c r="L762" s="802"/>
      <c r="M762" s="802"/>
      <c r="N762" s="802"/>
      <c r="O762" s="802"/>
    </row>
    <row r="763" spans="1:15" s="799" customFormat="1">
      <c r="A763" s="796"/>
      <c r="B763" s="797"/>
      <c r="C763" s="819"/>
      <c r="D763" s="795"/>
      <c r="F763" s="800"/>
      <c r="G763" s="1117"/>
      <c r="H763" s="801"/>
      <c r="I763" s="800"/>
      <c r="J763" s="800"/>
      <c r="K763" s="800"/>
      <c r="L763" s="802"/>
      <c r="M763" s="802"/>
      <c r="N763" s="802"/>
      <c r="O763" s="802"/>
    </row>
    <row r="764" spans="1:15" s="799" customFormat="1">
      <c r="A764" s="796"/>
      <c r="B764" s="797"/>
      <c r="C764" s="819"/>
      <c r="D764" s="795"/>
      <c r="F764" s="800"/>
      <c r="G764" s="1117"/>
      <c r="H764" s="801"/>
      <c r="I764" s="800"/>
      <c r="J764" s="800"/>
      <c r="K764" s="800"/>
      <c r="L764" s="802"/>
      <c r="M764" s="802"/>
      <c r="N764" s="802"/>
      <c r="O764" s="802"/>
    </row>
    <row r="765" spans="1:15" s="799" customFormat="1">
      <c r="A765" s="796"/>
      <c r="B765" s="797"/>
      <c r="C765" s="819"/>
      <c r="D765" s="795"/>
      <c r="F765" s="800"/>
      <c r="G765" s="1117"/>
      <c r="H765" s="801"/>
      <c r="I765" s="800"/>
      <c r="J765" s="800"/>
      <c r="K765" s="800"/>
      <c r="L765" s="802"/>
      <c r="M765" s="802"/>
      <c r="N765" s="802"/>
      <c r="O765" s="802"/>
    </row>
    <row r="766" spans="1:15" s="799" customFormat="1">
      <c r="A766" s="796"/>
      <c r="B766" s="797"/>
      <c r="C766" s="819"/>
      <c r="D766" s="795"/>
      <c r="F766" s="800"/>
      <c r="G766" s="1117"/>
      <c r="H766" s="801"/>
      <c r="I766" s="800"/>
      <c r="J766" s="800"/>
      <c r="K766" s="800"/>
      <c r="L766" s="802"/>
      <c r="M766" s="802"/>
      <c r="N766" s="802"/>
      <c r="O766" s="802"/>
    </row>
    <row r="767" spans="1:15" s="799" customFormat="1">
      <c r="A767" s="796"/>
      <c r="B767" s="797"/>
      <c r="C767" s="819"/>
      <c r="D767" s="795"/>
      <c r="F767" s="800"/>
      <c r="G767" s="1117"/>
      <c r="H767" s="801"/>
      <c r="I767" s="800"/>
      <c r="J767" s="800"/>
      <c r="K767" s="800"/>
      <c r="L767" s="802"/>
      <c r="M767" s="802"/>
      <c r="N767" s="802"/>
      <c r="O767" s="802"/>
    </row>
    <row r="768" spans="1:15" s="799" customFormat="1">
      <c r="A768" s="796"/>
      <c r="B768" s="797"/>
      <c r="C768" s="819"/>
      <c r="D768" s="795"/>
      <c r="F768" s="800"/>
      <c r="G768" s="1117"/>
      <c r="H768" s="801"/>
      <c r="I768" s="800"/>
      <c r="J768" s="800"/>
      <c r="K768" s="800"/>
      <c r="L768" s="802"/>
      <c r="M768" s="802"/>
      <c r="N768" s="802"/>
      <c r="O768" s="802"/>
    </row>
    <row r="769" spans="1:15" s="799" customFormat="1">
      <c r="A769" s="796"/>
      <c r="B769" s="797"/>
      <c r="C769" s="819"/>
      <c r="D769" s="795"/>
      <c r="F769" s="800"/>
      <c r="G769" s="1117"/>
      <c r="H769" s="801"/>
      <c r="I769" s="800"/>
      <c r="J769" s="800"/>
      <c r="K769" s="800"/>
      <c r="L769" s="802"/>
      <c r="M769" s="802"/>
      <c r="N769" s="802"/>
      <c r="O769" s="802"/>
    </row>
    <row r="770" spans="1:15" s="799" customFormat="1">
      <c r="A770" s="796"/>
      <c r="B770" s="797"/>
      <c r="C770" s="819"/>
      <c r="D770" s="795"/>
      <c r="F770" s="800"/>
      <c r="G770" s="1117"/>
      <c r="H770" s="801"/>
      <c r="I770" s="800"/>
      <c r="J770" s="800"/>
      <c r="K770" s="800"/>
      <c r="L770" s="802"/>
      <c r="M770" s="802"/>
      <c r="N770" s="802"/>
      <c r="O770" s="802"/>
    </row>
    <row r="771" spans="1:15" s="799" customFormat="1">
      <c r="A771" s="796"/>
      <c r="B771" s="797"/>
      <c r="C771" s="819"/>
      <c r="D771" s="795"/>
      <c r="F771" s="800"/>
      <c r="G771" s="1117"/>
      <c r="H771" s="801"/>
      <c r="I771" s="800"/>
      <c r="J771" s="800"/>
      <c r="K771" s="800"/>
      <c r="L771" s="802"/>
      <c r="M771" s="802"/>
      <c r="N771" s="802"/>
      <c r="O771" s="802"/>
    </row>
    <row r="772" spans="1:15" s="799" customFormat="1">
      <c r="A772" s="796"/>
      <c r="B772" s="797"/>
      <c r="C772" s="819"/>
      <c r="D772" s="795"/>
      <c r="F772" s="800"/>
      <c r="G772" s="1117"/>
      <c r="H772" s="801"/>
      <c r="I772" s="800"/>
      <c r="J772" s="800"/>
      <c r="K772" s="800"/>
      <c r="L772" s="802"/>
      <c r="M772" s="802"/>
      <c r="N772" s="802"/>
      <c r="O772" s="802"/>
    </row>
    <row r="773" spans="1:15" s="799" customFormat="1">
      <c r="A773" s="796"/>
      <c r="B773" s="797"/>
      <c r="C773" s="819"/>
      <c r="D773" s="795"/>
      <c r="F773" s="800"/>
      <c r="G773" s="1117"/>
      <c r="H773" s="801"/>
      <c r="I773" s="800"/>
      <c r="J773" s="800"/>
      <c r="K773" s="800"/>
      <c r="L773" s="802"/>
      <c r="M773" s="802"/>
      <c r="N773" s="802"/>
      <c r="O773" s="802"/>
    </row>
    <row r="774" spans="1:15" s="799" customFormat="1">
      <c r="A774" s="796"/>
      <c r="B774" s="797"/>
      <c r="C774" s="819"/>
      <c r="D774" s="795"/>
      <c r="F774" s="800"/>
      <c r="G774" s="1117"/>
      <c r="H774" s="801"/>
      <c r="I774" s="800"/>
      <c r="J774" s="800"/>
      <c r="K774" s="800"/>
      <c r="L774" s="802"/>
      <c r="M774" s="802"/>
      <c r="N774" s="802"/>
      <c r="O774" s="802"/>
    </row>
    <row r="775" spans="1:15" s="799" customFormat="1">
      <c r="A775" s="796"/>
      <c r="B775" s="797"/>
      <c r="C775" s="819"/>
      <c r="D775" s="795"/>
      <c r="F775" s="800"/>
      <c r="G775" s="1117"/>
      <c r="H775" s="801"/>
      <c r="I775" s="800"/>
      <c r="J775" s="800"/>
      <c r="K775" s="800"/>
      <c r="L775" s="802"/>
      <c r="M775" s="802"/>
      <c r="N775" s="802"/>
      <c r="O775" s="802"/>
    </row>
    <row r="776" spans="1:15" s="799" customFormat="1">
      <c r="A776" s="796"/>
      <c r="B776" s="797"/>
      <c r="C776" s="819"/>
      <c r="D776" s="795"/>
      <c r="F776" s="800"/>
      <c r="G776" s="1117"/>
      <c r="H776" s="801"/>
      <c r="I776" s="800"/>
      <c r="J776" s="800"/>
      <c r="K776" s="800"/>
      <c r="L776" s="802"/>
      <c r="M776" s="802"/>
      <c r="N776" s="802"/>
      <c r="O776" s="802"/>
    </row>
    <row r="777" spans="1:15" s="799" customFormat="1">
      <c r="A777" s="796"/>
      <c r="B777" s="797"/>
      <c r="C777" s="819"/>
      <c r="D777" s="795"/>
      <c r="F777" s="800"/>
      <c r="G777" s="1117"/>
      <c r="H777" s="801"/>
      <c r="I777" s="800"/>
      <c r="J777" s="800"/>
      <c r="K777" s="800"/>
      <c r="L777" s="802"/>
      <c r="M777" s="802"/>
      <c r="N777" s="802"/>
      <c r="O777" s="802"/>
    </row>
    <row r="778" spans="1:15" s="799" customFormat="1">
      <c r="A778" s="796"/>
      <c r="B778" s="797"/>
      <c r="C778" s="819"/>
      <c r="D778" s="795"/>
      <c r="F778" s="800"/>
      <c r="G778" s="1117"/>
      <c r="H778" s="801"/>
      <c r="I778" s="800"/>
      <c r="J778" s="800"/>
      <c r="K778" s="800"/>
      <c r="L778" s="802"/>
      <c r="M778" s="802"/>
      <c r="N778" s="802"/>
      <c r="O778" s="802"/>
    </row>
    <row r="779" spans="1:15" s="799" customFormat="1">
      <c r="A779" s="796"/>
      <c r="B779" s="797"/>
      <c r="C779" s="819"/>
      <c r="D779" s="795"/>
      <c r="F779" s="800"/>
      <c r="G779" s="1117"/>
      <c r="H779" s="801"/>
      <c r="I779" s="800"/>
      <c r="J779" s="800"/>
      <c r="K779" s="800"/>
      <c r="L779" s="802"/>
      <c r="M779" s="802"/>
      <c r="N779" s="802"/>
      <c r="O779" s="802"/>
    </row>
    <row r="780" spans="1:15" s="799" customFormat="1">
      <c r="A780" s="796"/>
      <c r="B780" s="797"/>
      <c r="C780" s="819"/>
      <c r="D780" s="795"/>
      <c r="F780" s="800"/>
      <c r="G780" s="1117"/>
      <c r="H780" s="801"/>
      <c r="I780" s="800"/>
      <c r="J780" s="800"/>
      <c r="K780" s="800"/>
      <c r="L780" s="802"/>
      <c r="M780" s="802"/>
      <c r="N780" s="802"/>
      <c r="O780" s="802"/>
    </row>
    <row r="781" spans="1:15" s="799" customFormat="1">
      <c r="A781" s="796"/>
      <c r="B781" s="797"/>
      <c r="C781" s="819"/>
      <c r="D781" s="795"/>
      <c r="F781" s="800"/>
      <c r="G781" s="1117"/>
      <c r="H781" s="801"/>
      <c r="I781" s="800"/>
      <c r="J781" s="800"/>
      <c r="K781" s="800"/>
      <c r="L781" s="802"/>
      <c r="M781" s="802"/>
      <c r="N781" s="802"/>
      <c r="O781" s="802"/>
    </row>
    <row r="782" spans="1:15" s="799" customFormat="1">
      <c r="A782" s="796"/>
      <c r="B782" s="797"/>
      <c r="C782" s="819"/>
      <c r="D782" s="795"/>
      <c r="F782" s="800"/>
      <c r="G782" s="1117"/>
      <c r="H782" s="801"/>
      <c r="I782" s="800"/>
      <c r="J782" s="800"/>
      <c r="K782" s="800"/>
      <c r="L782" s="802"/>
      <c r="M782" s="802"/>
      <c r="N782" s="802"/>
      <c r="O782" s="802"/>
    </row>
    <row r="783" spans="1:15" s="799" customFormat="1">
      <c r="A783" s="796"/>
      <c r="B783" s="797"/>
      <c r="C783" s="819"/>
      <c r="D783" s="795"/>
      <c r="F783" s="800"/>
      <c r="G783" s="1117"/>
      <c r="H783" s="801"/>
      <c r="I783" s="800"/>
      <c r="J783" s="800"/>
      <c r="K783" s="800"/>
      <c r="L783" s="802"/>
      <c r="M783" s="802"/>
      <c r="N783" s="802"/>
      <c r="O783" s="802"/>
    </row>
    <row r="784" spans="1:15" s="799" customFormat="1">
      <c r="A784" s="796"/>
      <c r="B784" s="797"/>
      <c r="C784" s="819"/>
      <c r="D784" s="795"/>
      <c r="F784" s="800"/>
      <c r="G784" s="1117"/>
      <c r="H784" s="801"/>
      <c r="I784" s="800"/>
      <c r="J784" s="800"/>
      <c r="K784" s="800"/>
      <c r="L784" s="802"/>
      <c r="M784" s="802"/>
      <c r="N784" s="802"/>
      <c r="O784" s="802"/>
    </row>
    <row r="785" spans="1:15" s="799" customFormat="1">
      <c r="A785" s="796"/>
      <c r="B785" s="797"/>
      <c r="C785" s="819"/>
      <c r="D785" s="795"/>
      <c r="F785" s="800"/>
      <c r="G785" s="1117"/>
      <c r="H785" s="801"/>
      <c r="I785" s="800"/>
      <c r="J785" s="800"/>
      <c r="K785" s="800"/>
      <c r="L785" s="802"/>
      <c r="M785" s="802"/>
      <c r="N785" s="802"/>
      <c r="O785" s="802"/>
    </row>
    <row r="786" spans="1:15" s="799" customFormat="1">
      <c r="A786" s="796"/>
      <c r="B786" s="797"/>
      <c r="C786" s="819"/>
      <c r="D786" s="795"/>
      <c r="F786" s="800"/>
      <c r="G786" s="1117"/>
      <c r="H786" s="801"/>
      <c r="I786" s="800"/>
      <c r="J786" s="800"/>
      <c r="K786" s="800"/>
      <c r="L786" s="802"/>
      <c r="M786" s="802"/>
      <c r="N786" s="802"/>
      <c r="O786" s="802"/>
    </row>
    <row r="787" spans="1:15" s="799" customFormat="1">
      <c r="A787" s="796"/>
      <c r="B787" s="797"/>
      <c r="C787" s="819"/>
      <c r="D787" s="795"/>
      <c r="F787" s="800"/>
      <c r="G787" s="1117"/>
      <c r="H787" s="801"/>
      <c r="I787" s="800"/>
      <c r="J787" s="800"/>
      <c r="K787" s="800"/>
      <c r="L787" s="802"/>
      <c r="M787" s="802"/>
      <c r="N787" s="802"/>
      <c r="O787" s="802"/>
    </row>
    <row r="788" spans="1:15" s="799" customFormat="1">
      <c r="A788" s="796"/>
      <c r="B788" s="797"/>
      <c r="C788" s="819"/>
      <c r="D788" s="795"/>
      <c r="F788" s="800"/>
      <c r="G788" s="1117"/>
      <c r="H788" s="801"/>
      <c r="I788" s="800"/>
      <c r="J788" s="800"/>
      <c r="K788" s="800"/>
      <c r="L788" s="802"/>
      <c r="M788" s="802"/>
      <c r="N788" s="802"/>
      <c r="O788" s="802"/>
    </row>
    <row r="789" spans="1:15" s="799" customFormat="1">
      <c r="A789" s="796"/>
      <c r="B789" s="797"/>
      <c r="C789" s="819"/>
      <c r="D789" s="795"/>
      <c r="F789" s="800"/>
      <c r="G789" s="1117"/>
      <c r="H789" s="801"/>
      <c r="I789" s="800"/>
      <c r="J789" s="800"/>
      <c r="K789" s="800"/>
      <c r="L789" s="802"/>
      <c r="M789" s="802"/>
      <c r="N789" s="802"/>
      <c r="O789" s="802"/>
    </row>
    <row r="790" spans="1:15" s="799" customFormat="1">
      <c r="A790" s="796"/>
      <c r="B790" s="797"/>
      <c r="C790" s="819"/>
      <c r="D790" s="795"/>
      <c r="F790" s="800"/>
      <c r="G790" s="1117"/>
      <c r="H790" s="801"/>
      <c r="I790" s="800"/>
      <c r="J790" s="800"/>
      <c r="K790" s="800"/>
      <c r="L790" s="802"/>
      <c r="M790" s="802"/>
      <c r="N790" s="802"/>
      <c r="O790" s="802"/>
    </row>
    <row r="791" spans="1:15" s="799" customFormat="1">
      <c r="A791" s="796"/>
      <c r="B791" s="797"/>
      <c r="C791" s="819"/>
      <c r="D791" s="795"/>
      <c r="F791" s="800"/>
      <c r="G791" s="1117"/>
      <c r="H791" s="801"/>
      <c r="I791" s="800"/>
      <c r="J791" s="800"/>
      <c r="K791" s="800"/>
      <c r="L791" s="802"/>
      <c r="M791" s="802"/>
      <c r="N791" s="802"/>
      <c r="O791" s="802"/>
    </row>
    <row r="792" spans="1:15" s="799" customFormat="1">
      <c r="A792" s="796"/>
      <c r="B792" s="797"/>
      <c r="C792" s="819"/>
      <c r="D792" s="795"/>
      <c r="F792" s="800"/>
      <c r="G792" s="1117"/>
      <c r="H792" s="801"/>
      <c r="I792" s="800"/>
      <c r="J792" s="800"/>
      <c r="K792" s="800"/>
      <c r="L792" s="802"/>
      <c r="M792" s="802"/>
      <c r="N792" s="802"/>
      <c r="O792" s="802"/>
    </row>
    <row r="793" spans="1:15" s="799" customFormat="1">
      <c r="A793" s="796"/>
      <c r="B793" s="797"/>
      <c r="C793" s="819"/>
      <c r="D793" s="795"/>
      <c r="F793" s="800"/>
      <c r="G793" s="1117"/>
      <c r="H793" s="801"/>
      <c r="I793" s="800"/>
      <c r="J793" s="800"/>
      <c r="K793" s="800"/>
      <c r="L793" s="802"/>
      <c r="M793" s="802"/>
      <c r="N793" s="802"/>
      <c r="O793" s="802"/>
    </row>
    <row r="794" spans="1:15" s="799" customFormat="1">
      <c r="A794" s="796"/>
      <c r="B794" s="797"/>
      <c r="C794" s="819"/>
      <c r="D794" s="795"/>
      <c r="F794" s="800"/>
      <c r="G794" s="1117"/>
      <c r="H794" s="801"/>
      <c r="I794" s="800"/>
      <c r="J794" s="800"/>
      <c r="K794" s="800"/>
      <c r="L794" s="802"/>
      <c r="M794" s="802"/>
      <c r="N794" s="802"/>
      <c r="O794" s="802"/>
    </row>
    <row r="795" spans="1:15" s="799" customFormat="1">
      <c r="A795" s="796"/>
      <c r="B795" s="797"/>
      <c r="C795" s="819"/>
      <c r="D795" s="795"/>
      <c r="F795" s="800"/>
      <c r="G795" s="1117"/>
      <c r="H795" s="801"/>
      <c r="I795" s="800"/>
      <c r="J795" s="800"/>
      <c r="K795" s="800"/>
      <c r="L795" s="802"/>
      <c r="M795" s="802"/>
      <c r="N795" s="802"/>
      <c r="O795" s="802"/>
    </row>
    <row r="796" spans="1:15" s="799" customFormat="1">
      <c r="A796" s="796"/>
      <c r="B796" s="797"/>
      <c r="C796" s="819"/>
      <c r="D796" s="795"/>
      <c r="F796" s="800"/>
      <c r="G796" s="1117"/>
      <c r="H796" s="801"/>
      <c r="I796" s="800"/>
      <c r="J796" s="800"/>
      <c r="K796" s="800"/>
      <c r="L796" s="802"/>
      <c r="M796" s="802"/>
      <c r="N796" s="802"/>
      <c r="O796" s="802"/>
    </row>
    <row r="797" spans="1:15" s="799" customFormat="1">
      <c r="A797" s="796"/>
      <c r="B797" s="797"/>
      <c r="C797" s="819"/>
      <c r="D797" s="795"/>
      <c r="F797" s="800"/>
      <c r="G797" s="1117"/>
      <c r="H797" s="801"/>
      <c r="I797" s="800"/>
      <c r="J797" s="800"/>
      <c r="K797" s="800"/>
      <c r="L797" s="802"/>
      <c r="M797" s="802"/>
      <c r="N797" s="802"/>
      <c r="O797" s="802"/>
    </row>
    <row r="798" spans="1:15" s="799" customFormat="1">
      <c r="A798" s="796"/>
      <c r="B798" s="797"/>
      <c r="C798" s="819"/>
      <c r="D798" s="795"/>
      <c r="F798" s="800"/>
      <c r="G798" s="1117"/>
      <c r="H798" s="801"/>
      <c r="I798" s="800"/>
      <c r="J798" s="800"/>
      <c r="K798" s="800"/>
      <c r="L798" s="802"/>
      <c r="M798" s="802"/>
      <c r="N798" s="802"/>
      <c r="O798" s="802"/>
    </row>
    <row r="799" spans="1:15" s="799" customFormat="1">
      <c r="A799" s="796"/>
      <c r="B799" s="797"/>
      <c r="C799" s="819"/>
      <c r="D799" s="795"/>
      <c r="F799" s="800"/>
      <c r="G799" s="1117"/>
      <c r="H799" s="801"/>
      <c r="I799" s="800"/>
      <c r="J799" s="800"/>
      <c r="K799" s="800"/>
      <c r="L799" s="802"/>
      <c r="M799" s="802"/>
      <c r="N799" s="802"/>
      <c r="O799" s="802"/>
    </row>
    <row r="800" spans="1:15" s="799" customFormat="1">
      <c r="A800" s="796"/>
      <c r="B800" s="797"/>
      <c r="C800" s="819"/>
      <c r="D800" s="795"/>
      <c r="F800" s="800"/>
      <c r="G800" s="1117"/>
      <c r="H800" s="801"/>
      <c r="I800" s="800"/>
      <c r="J800" s="800"/>
      <c r="K800" s="800"/>
      <c r="L800" s="802"/>
      <c r="M800" s="802"/>
      <c r="N800" s="802"/>
      <c r="O800" s="802"/>
    </row>
    <row r="801" spans="1:15" s="799" customFormat="1">
      <c r="A801" s="796"/>
      <c r="B801" s="797"/>
      <c r="C801" s="819"/>
      <c r="D801" s="795"/>
      <c r="F801" s="800"/>
      <c r="G801" s="1117"/>
      <c r="H801" s="801"/>
      <c r="I801" s="800"/>
      <c r="J801" s="800"/>
      <c r="K801" s="800"/>
      <c r="L801" s="802"/>
      <c r="M801" s="802"/>
      <c r="N801" s="802"/>
      <c r="O801" s="802"/>
    </row>
    <row r="802" spans="1:15" s="799" customFormat="1">
      <c r="A802" s="796"/>
      <c r="B802" s="797"/>
      <c r="C802" s="819"/>
      <c r="D802" s="795"/>
      <c r="F802" s="800"/>
      <c r="G802" s="1117"/>
      <c r="H802" s="801"/>
      <c r="I802" s="800"/>
      <c r="J802" s="800"/>
      <c r="K802" s="800"/>
      <c r="L802" s="802"/>
      <c r="M802" s="802"/>
      <c r="N802" s="802"/>
      <c r="O802" s="802"/>
    </row>
    <row r="803" spans="1:15" s="799" customFormat="1">
      <c r="A803" s="796"/>
      <c r="B803" s="797"/>
      <c r="C803" s="819"/>
      <c r="D803" s="795"/>
      <c r="F803" s="800"/>
      <c r="G803" s="1117"/>
      <c r="H803" s="801"/>
      <c r="I803" s="800"/>
      <c r="J803" s="800"/>
      <c r="K803" s="800"/>
      <c r="L803" s="802"/>
      <c r="M803" s="802"/>
      <c r="N803" s="802"/>
      <c r="O803" s="802"/>
    </row>
    <row r="804" spans="1:15" s="799" customFormat="1">
      <c r="A804" s="796"/>
      <c r="B804" s="797"/>
      <c r="C804" s="819"/>
      <c r="D804" s="795"/>
      <c r="F804" s="800"/>
      <c r="G804" s="1117"/>
      <c r="H804" s="801"/>
      <c r="I804" s="800"/>
      <c r="J804" s="800"/>
      <c r="K804" s="800"/>
      <c r="L804" s="802"/>
      <c r="M804" s="802"/>
      <c r="N804" s="802"/>
      <c r="O804" s="802"/>
    </row>
    <row r="805" spans="1:15" s="799" customFormat="1">
      <c r="A805" s="796"/>
      <c r="B805" s="797"/>
      <c r="C805" s="819"/>
      <c r="D805" s="795"/>
      <c r="F805" s="800"/>
      <c r="G805" s="1117"/>
      <c r="H805" s="801"/>
      <c r="I805" s="800"/>
      <c r="J805" s="800"/>
      <c r="K805" s="800"/>
      <c r="L805" s="802"/>
      <c r="M805" s="802"/>
      <c r="N805" s="802"/>
      <c r="O805" s="802"/>
    </row>
    <row r="806" spans="1:15" s="799" customFormat="1">
      <c r="A806" s="796"/>
      <c r="B806" s="797"/>
      <c r="C806" s="819"/>
      <c r="D806" s="795"/>
      <c r="F806" s="800"/>
      <c r="G806" s="1117"/>
      <c r="H806" s="801"/>
      <c r="I806" s="800"/>
      <c r="J806" s="800"/>
      <c r="K806" s="800"/>
      <c r="L806" s="802"/>
      <c r="M806" s="802"/>
      <c r="N806" s="802"/>
      <c r="O806" s="802"/>
    </row>
    <row r="807" spans="1:15" s="799" customFormat="1">
      <c r="A807" s="796"/>
      <c r="B807" s="797"/>
      <c r="C807" s="819"/>
      <c r="D807" s="795"/>
      <c r="F807" s="800"/>
      <c r="G807" s="1117"/>
      <c r="H807" s="801"/>
      <c r="I807" s="800"/>
      <c r="J807" s="800"/>
      <c r="K807" s="800"/>
      <c r="L807" s="802"/>
      <c r="M807" s="802"/>
      <c r="N807" s="802"/>
      <c r="O807" s="802"/>
    </row>
    <row r="808" spans="1:15" s="799" customFormat="1">
      <c r="A808" s="796"/>
      <c r="B808" s="797"/>
      <c r="C808" s="819"/>
      <c r="D808" s="795"/>
      <c r="F808" s="800"/>
      <c r="G808" s="1117"/>
      <c r="H808" s="801"/>
      <c r="I808" s="800"/>
      <c r="J808" s="800"/>
      <c r="K808" s="800"/>
      <c r="L808" s="802"/>
      <c r="M808" s="802"/>
      <c r="N808" s="802"/>
      <c r="O808" s="802"/>
    </row>
    <row r="809" spans="1:15" s="799" customFormat="1">
      <c r="A809" s="796"/>
      <c r="B809" s="797"/>
      <c r="C809" s="819"/>
      <c r="D809" s="795"/>
      <c r="F809" s="800"/>
      <c r="G809" s="1117"/>
      <c r="H809" s="801"/>
      <c r="I809" s="800"/>
      <c r="J809" s="800"/>
      <c r="K809" s="800"/>
      <c r="L809" s="802"/>
      <c r="M809" s="802"/>
      <c r="N809" s="802"/>
      <c r="O809" s="802"/>
    </row>
    <row r="810" spans="1:15" s="799" customFormat="1">
      <c r="A810" s="796"/>
      <c r="B810" s="797"/>
      <c r="C810" s="819"/>
      <c r="D810" s="795"/>
      <c r="F810" s="800"/>
      <c r="G810" s="1117"/>
      <c r="H810" s="801"/>
      <c r="I810" s="800"/>
      <c r="J810" s="800"/>
      <c r="K810" s="800"/>
      <c r="L810" s="802"/>
      <c r="M810" s="802"/>
      <c r="N810" s="802"/>
      <c r="O810" s="802"/>
    </row>
    <row r="811" spans="1:15" s="799" customFormat="1">
      <c r="A811" s="796"/>
      <c r="B811" s="797"/>
      <c r="C811" s="819"/>
      <c r="D811" s="795"/>
      <c r="F811" s="800"/>
      <c r="G811" s="1117"/>
      <c r="H811" s="801"/>
      <c r="I811" s="800"/>
      <c r="J811" s="800"/>
      <c r="K811" s="800"/>
      <c r="L811" s="802"/>
      <c r="M811" s="802"/>
      <c r="N811" s="802"/>
      <c r="O811" s="802"/>
    </row>
    <row r="812" spans="1:15" s="799" customFormat="1">
      <c r="A812" s="796"/>
      <c r="B812" s="797"/>
      <c r="C812" s="819"/>
      <c r="D812" s="795"/>
      <c r="F812" s="800"/>
      <c r="G812" s="1117"/>
      <c r="H812" s="801"/>
      <c r="I812" s="800"/>
      <c r="J812" s="800"/>
      <c r="K812" s="800"/>
      <c r="L812" s="802"/>
      <c r="M812" s="802"/>
      <c r="N812" s="802"/>
      <c r="O812" s="802"/>
    </row>
    <row r="813" spans="1:15" s="799" customFormat="1">
      <c r="A813" s="796"/>
      <c r="B813" s="797"/>
      <c r="C813" s="819"/>
      <c r="D813" s="795"/>
      <c r="F813" s="800"/>
      <c r="G813" s="1117"/>
      <c r="H813" s="801"/>
      <c r="I813" s="800"/>
      <c r="J813" s="800"/>
      <c r="K813" s="800"/>
      <c r="L813" s="802"/>
      <c r="M813" s="802"/>
      <c r="N813" s="802"/>
      <c r="O813" s="802"/>
    </row>
    <row r="814" spans="1:15" s="799" customFormat="1">
      <c r="A814" s="796"/>
      <c r="B814" s="797"/>
      <c r="C814" s="819"/>
      <c r="D814" s="795"/>
      <c r="F814" s="800"/>
      <c r="G814" s="1117"/>
      <c r="H814" s="801"/>
      <c r="I814" s="800"/>
      <c r="J814" s="800"/>
      <c r="K814" s="800"/>
      <c r="L814" s="802"/>
      <c r="M814" s="802"/>
      <c r="N814" s="802"/>
      <c r="O814" s="802"/>
    </row>
    <row r="815" spans="1:15" s="799" customFormat="1">
      <c r="A815" s="796"/>
      <c r="B815" s="797"/>
      <c r="C815" s="819"/>
      <c r="D815" s="795"/>
      <c r="F815" s="800"/>
      <c r="G815" s="1117"/>
      <c r="H815" s="801"/>
      <c r="I815" s="800"/>
      <c r="J815" s="800"/>
      <c r="K815" s="800"/>
      <c r="L815" s="802"/>
      <c r="M815" s="802"/>
      <c r="N815" s="802"/>
      <c r="O815" s="802"/>
    </row>
    <row r="816" spans="1:15" s="799" customFormat="1">
      <c r="A816" s="796"/>
      <c r="B816" s="797"/>
      <c r="C816" s="819"/>
      <c r="D816" s="795"/>
      <c r="F816" s="800"/>
      <c r="G816" s="1117"/>
      <c r="H816" s="801"/>
      <c r="I816" s="800"/>
      <c r="J816" s="800"/>
      <c r="K816" s="800"/>
      <c r="L816" s="802"/>
      <c r="M816" s="802"/>
      <c r="N816" s="802"/>
      <c r="O816" s="802"/>
    </row>
    <row r="817" spans="1:15" s="799" customFormat="1">
      <c r="A817" s="796"/>
      <c r="B817" s="797"/>
      <c r="C817" s="819"/>
      <c r="D817" s="795"/>
      <c r="F817" s="800"/>
      <c r="G817" s="1117"/>
      <c r="H817" s="801"/>
      <c r="I817" s="800"/>
      <c r="J817" s="800"/>
      <c r="K817" s="800"/>
      <c r="L817" s="802"/>
      <c r="M817" s="802"/>
      <c r="N817" s="802"/>
      <c r="O817" s="802"/>
    </row>
    <row r="818" spans="1:15" s="799" customFormat="1">
      <c r="A818" s="796"/>
      <c r="B818" s="797"/>
      <c r="C818" s="819"/>
      <c r="D818" s="795"/>
      <c r="F818" s="800"/>
      <c r="G818" s="1117"/>
      <c r="H818" s="801"/>
      <c r="I818" s="800"/>
      <c r="J818" s="800"/>
      <c r="K818" s="800"/>
      <c r="L818" s="802"/>
      <c r="M818" s="802"/>
      <c r="N818" s="802"/>
      <c r="O818" s="802"/>
    </row>
    <row r="819" spans="1:15" s="799" customFormat="1">
      <c r="A819" s="796"/>
      <c r="B819" s="797"/>
      <c r="C819" s="819"/>
      <c r="D819" s="795"/>
      <c r="F819" s="800"/>
      <c r="G819" s="1117"/>
      <c r="H819" s="801"/>
      <c r="I819" s="800"/>
      <c r="J819" s="800"/>
      <c r="K819" s="800"/>
      <c r="L819" s="802"/>
      <c r="M819" s="802"/>
      <c r="N819" s="802"/>
      <c r="O819" s="802"/>
    </row>
    <row r="820" spans="1:15" s="799" customFormat="1">
      <c r="A820" s="796"/>
      <c r="B820" s="797"/>
      <c r="C820" s="819"/>
      <c r="D820" s="795"/>
      <c r="F820" s="800"/>
      <c r="G820" s="1117"/>
      <c r="H820" s="801"/>
      <c r="I820" s="800"/>
      <c r="J820" s="800"/>
      <c r="K820" s="800"/>
      <c r="L820" s="802"/>
      <c r="M820" s="802"/>
      <c r="N820" s="802"/>
      <c r="O820" s="802"/>
    </row>
    <row r="821" spans="1:15" s="799" customFormat="1">
      <c r="A821" s="796"/>
      <c r="B821" s="797"/>
      <c r="C821" s="819"/>
      <c r="D821" s="795"/>
      <c r="F821" s="800"/>
      <c r="G821" s="1117"/>
      <c r="H821" s="801"/>
      <c r="I821" s="800"/>
      <c r="J821" s="800"/>
      <c r="K821" s="800"/>
      <c r="L821" s="802"/>
      <c r="M821" s="802"/>
      <c r="N821" s="802"/>
      <c r="O821" s="802"/>
    </row>
    <row r="822" spans="1:15" s="799" customFormat="1">
      <c r="A822" s="796"/>
      <c r="B822" s="797"/>
      <c r="C822" s="819"/>
      <c r="D822" s="795"/>
      <c r="F822" s="800"/>
      <c r="G822" s="1117"/>
      <c r="H822" s="801"/>
      <c r="I822" s="800"/>
      <c r="J822" s="800"/>
      <c r="K822" s="800"/>
      <c r="L822" s="802"/>
      <c r="M822" s="802"/>
      <c r="N822" s="802"/>
      <c r="O822" s="802"/>
    </row>
    <row r="823" spans="1:15" s="799" customFormat="1">
      <c r="A823" s="796"/>
      <c r="B823" s="797"/>
      <c r="C823" s="819"/>
      <c r="D823" s="795"/>
      <c r="F823" s="800"/>
      <c r="G823" s="1117"/>
      <c r="H823" s="801"/>
      <c r="I823" s="800"/>
      <c r="J823" s="800"/>
      <c r="K823" s="800"/>
      <c r="L823" s="802"/>
      <c r="M823" s="802"/>
      <c r="N823" s="802"/>
      <c r="O823" s="802"/>
    </row>
    <row r="824" spans="1:15" s="799" customFormat="1">
      <c r="A824" s="796"/>
      <c r="B824" s="797"/>
      <c r="C824" s="819"/>
      <c r="D824" s="795"/>
      <c r="F824" s="800"/>
      <c r="G824" s="1117"/>
      <c r="H824" s="801"/>
      <c r="I824" s="800"/>
      <c r="J824" s="800"/>
      <c r="K824" s="800"/>
      <c r="L824" s="802"/>
      <c r="M824" s="802"/>
      <c r="N824" s="802"/>
      <c r="O824" s="802"/>
    </row>
    <row r="825" spans="1:15" s="799" customFormat="1">
      <c r="A825" s="796"/>
      <c r="B825" s="797"/>
      <c r="C825" s="819"/>
      <c r="D825" s="795"/>
      <c r="F825" s="800"/>
      <c r="G825" s="1117"/>
      <c r="H825" s="801"/>
      <c r="I825" s="800"/>
      <c r="J825" s="800"/>
      <c r="K825" s="800"/>
      <c r="L825" s="802"/>
      <c r="M825" s="802"/>
      <c r="N825" s="802"/>
      <c r="O825" s="802"/>
    </row>
    <row r="826" spans="1:15" s="799" customFormat="1">
      <c r="A826" s="796"/>
      <c r="B826" s="797"/>
      <c r="C826" s="819"/>
      <c r="D826" s="795"/>
      <c r="F826" s="800"/>
      <c r="G826" s="1117"/>
      <c r="H826" s="801"/>
      <c r="I826" s="800"/>
      <c r="J826" s="800"/>
      <c r="K826" s="800"/>
      <c r="L826" s="802"/>
      <c r="M826" s="802"/>
      <c r="N826" s="802"/>
      <c r="O826" s="802"/>
    </row>
    <row r="827" spans="1:15" s="799" customFormat="1">
      <c r="A827" s="796"/>
      <c r="B827" s="797"/>
      <c r="C827" s="819"/>
      <c r="D827" s="795"/>
      <c r="F827" s="800"/>
      <c r="G827" s="1117"/>
      <c r="H827" s="801"/>
      <c r="I827" s="800"/>
      <c r="J827" s="800"/>
      <c r="K827" s="800"/>
      <c r="L827" s="802"/>
      <c r="M827" s="802"/>
      <c r="N827" s="802"/>
      <c r="O827" s="802"/>
    </row>
    <row r="828" spans="1:15" s="799" customFormat="1">
      <c r="A828" s="796"/>
      <c r="B828" s="797"/>
      <c r="C828" s="819"/>
      <c r="D828" s="795"/>
      <c r="F828" s="800"/>
      <c r="G828" s="1117"/>
      <c r="H828" s="801"/>
      <c r="I828" s="800"/>
      <c r="J828" s="800"/>
      <c r="K828" s="800"/>
      <c r="L828" s="802"/>
      <c r="M828" s="802"/>
      <c r="N828" s="802"/>
      <c r="O828" s="802"/>
    </row>
    <row r="829" spans="1:15" s="799" customFormat="1">
      <c r="A829" s="796"/>
      <c r="B829" s="797"/>
      <c r="C829" s="819"/>
      <c r="D829" s="795"/>
      <c r="F829" s="800"/>
      <c r="G829" s="1117"/>
      <c r="H829" s="801"/>
      <c r="I829" s="800"/>
      <c r="J829" s="800"/>
      <c r="K829" s="800"/>
      <c r="L829" s="802"/>
      <c r="M829" s="802"/>
      <c r="N829" s="802"/>
      <c r="O829" s="802"/>
    </row>
    <row r="830" spans="1:15" s="799" customFormat="1">
      <c r="A830" s="796"/>
      <c r="B830" s="797"/>
      <c r="C830" s="819"/>
      <c r="D830" s="795"/>
      <c r="F830" s="800"/>
      <c r="G830" s="1117"/>
      <c r="H830" s="801"/>
      <c r="I830" s="800"/>
      <c r="J830" s="800"/>
      <c r="K830" s="800"/>
      <c r="L830" s="802"/>
      <c r="M830" s="802"/>
      <c r="N830" s="802"/>
      <c r="O830" s="802"/>
    </row>
    <row r="831" spans="1:15" s="799" customFormat="1">
      <c r="A831" s="796"/>
      <c r="B831" s="797"/>
      <c r="C831" s="819"/>
      <c r="D831" s="795"/>
      <c r="F831" s="800"/>
      <c r="G831" s="1117"/>
      <c r="H831" s="801"/>
      <c r="I831" s="800"/>
      <c r="J831" s="800"/>
      <c r="K831" s="800"/>
      <c r="L831" s="802"/>
      <c r="M831" s="802"/>
      <c r="N831" s="802"/>
      <c r="O831" s="802"/>
    </row>
    <row r="832" spans="1:15" s="799" customFormat="1">
      <c r="A832" s="796"/>
      <c r="B832" s="797"/>
      <c r="C832" s="819"/>
      <c r="D832" s="795"/>
      <c r="F832" s="800"/>
      <c r="G832" s="1117"/>
      <c r="H832" s="801"/>
      <c r="I832" s="800"/>
      <c r="J832" s="800"/>
      <c r="K832" s="800"/>
      <c r="L832" s="802"/>
      <c r="M832" s="802"/>
      <c r="N832" s="802"/>
      <c r="O832" s="802"/>
    </row>
    <row r="833" spans="1:15" s="799" customFormat="1">
      <c r="A833" s="796"/>
      <c r="B833" s="797"/>
      <c r="C833" s="819"/>
      <c r="D833" s="795"/>
      <c r="F833" s="800"/>
      <c r="G833" s="1117"/>
      <c r="H833" s="801"/>
      <c r="I833" s="800"/>
      <c r="J833" s="800"/>
      <c r="K833" s="800"/>
      <c r="L833" s="802"/>
      <c r="M833" s="802"/>
      <c r="N833" s="802"/>
      <c r="O833" s="802"/>
    </row>
    <row r="834" spans="1:15" s="799" customFormat="1">
      <c r="A834" s="796"/>
      <c r="B834" s="797"/>
      <c r="C834" s="819"/>
      <c r="D834" s="795"/>
      <c r="F834" s="800"/>
      <c r="G834" s="1117"/>
      <c r="H834" s="801"/>
      <c r="I834" s="800"/>
      <c r="J834" s="800"/>
      <c r="K834" s="800"/>
      <c r="L834" s="802"/>
      <c r="M834" s="802"/>
      <c r="N834" s="802"/>
      <c r="O834" s="802"/>
    </row>
    <row r="835" spans="1:15" s="799" customFormat="1">
      <c r="A835" s="796"/>
      <c r="B835" s="797"/>
      <c r="C835" s="819"/>
      <c r="D835" s="795"/>
      <c r="F835" s="800"/>
      <c r="G835" s="1117"/>
      <c r="H835" s="801"/>
      <c r="I835" s="800"/>
      <c r="J835" s="800"/>
      <c r="K835" s="800"/>
      <c r="L835" s="802"/>
      <c r="M835" s="802"/>
      <c r="N835" s="802"/>
      <c r="O835" s="802"/>
    </row>
    <row r="836" spans="1:15" s="799" customFormat="1">
      <c r="A836" s="796"/>
      <c r="B836" s="797"/>
      <c r="C836" s="819"/>
      <c r="D836" s="795"/>
      <c r="F836" s="800"/>
      <c r="G836" s="1117"/>
      <c r="H836" s="801"/>
      <c r="I836" s="800"/>
      <c r="J836" s="800"/>
      <c r="K836" s="800"/>
      <c r="L836" s="802"/>
      <c r="M836" s="802"/>
      <c r="N836" s="802"/>
      <c r="O836" s="802"/>
    </row>
    <row r="837" spans="1:15" s="799" customFormat="1">
      <c r="A837" s="796"/>
      <c r="B837" s="797"/>
      <c r="C837" s="819"/>
      <c r="D837" s="795"/>
      <c r="F837" s="800"/>
      <c r="G837" s="1117"/>
      <c r="H837" s="801"/>
      <c r="I837" s="800"/>
      <c r="J837" s="800"/>
      <c r="K837" s="800"/>
      <c r="L837" s="802"/>
      <c r="M837" s="802"/>
      <c r="N837" s="802"/>
      <c r="O837" s="802"/>
    </row>
    <row r="838" spans="1:15" s="799" customFormat="1">
      <c r="A838" s="796"/>
      <c r="B838" s="797"/>
      <c r="C838" s="819"/>
      <c r="D838" s="795"/>
      <c r="F838" s="800"/>
      <c r="G838" s="1117"/>
      <c r="H838" s="801"/>
      <c r="I838" s="800"/>
      <c r="J838" s="800"/>
      <c r="K838" s="800"/>
      <c r="L838" s="802"/>
      <c r="M838" s="802"/>
      <c r="N838" s="802"/>
      <c r="O838" s="802"/>
    </row>
    <row r="839" spans="1:15" s="799" customFormat="1">
      <c r="A839" s="796"/>
      <c r="B839" s="797"/>
      <c r="C839" s="819"/>
      <c r="D839" s="795"/>
      <c r="F839" s="800"/>
      <c r="G839" s="1117"/>
      <c r="H839" s="801"/>
      <c r="I839" s="800"/>
      <c r="J839" s="800"/>
      <c r="K839" s="800"/>
      <c r="L839" s="802"/>
      <c r="M839" s="802"/>
      <c r="N839" s="802"/>
      <c r="O839" s="802"/>
    </row>
    <row r="840" spans="1:15" s="799" customFormat="1">
      <c r="A840" s="796"/>
      <c r="B840" s="797"/>
      <c r="C840" s="819"/>
      <c r="D840" s="795"/>
      <c r="F840" s="800"/>
      <c r="G840" s="1117"/>
      <c r="H840" s="801"/>
      <c r="I840" s="800"/>
      <c r="J840" s="800"/>
      <c r="K840" s="800"/>
      <c r="L840" s="802"/>
      <c r="M840" s="802"/>
      <c r="N840" s="802"/>
      <c r="O840" s="802"/>
    </row>
    <row r="841" spans="1:15" s="799" customFormat="1">
      <c r="A841" s="796"/>
      <c r="B841" s="797"/>
      <c r="C841" s="819"/>
      <c r="D841" s="795"/>
      <c r="F841" s="800"/>
      <c r="G841" s="1117"/>
      <c r="H841" s="801"/>
      <c r="I841" s="800"/>
      <c r="J841" s="800"/>
      <c r="K841" s="800"/>
      <c r="L841" s="802"/>
      <c r="M841" s="802"/>
      <c r="N841" s="802"/>
      <c r="O841" s="802"/>
    </row>
    <row r="842" spans="1:15" s="799" customFormat="1">
      <c r="A842" s="796"/>
      <c r="B842" s="797"/>
      <c r="C842" s="819"/>
      <c r="D842" s="795"/>
      <c r="F842" s="800"/>
      <c r="G842" s="1117"/>
      <c r="H842" s="801"/>
      <c r="I842" s="800"/>
      <c r="J842" s="800"/>
      <c r="K842" s="800"/>
      <c r="L842" s="802"/>
      <c r="M842" s="802"/>
      <c r="N842" s="802"/>
      <c r="O842" s="802"/>
    </row>
    <row r="843" spans="1:15" s="799" customFormat="1">
      <c r="A843" s="796"/>
      <c r="B843" s="797"/>
      <c r="C843" s="819"/>
      <c r="D843" s="795"/>
      <c r="F843" s="800"/>
      <c r="G843" s="1117"/>
      <c r="H843" s="801"/>
      <c r="I843" s="800"/>
      <c r="J843" s="800"/>
      <c r="K843" s="800"/>
      <c r="L843" s="802"/>
      <c r="M843" s="802"/>
      <c r="N843" s="802"/>
      <c r="O843" s="802"/>
    </row>
    <row r="844" spans="1:15" s="799" customFormat="1">
      <c r="A844" s="796"/>
      <c r="B844" s="797"/>
      <c r="C844" s="819"/>
      <c r="D844" s="795"/>
      <c r="F844" s="800"/>
      <c r="G844" s="1117"/>
      <c r="H844" s="801"/>
      <c r="I844" s="800"/>
      <c r="J844" s="800"/>
      <c r="K844" s="800"/>
      <c r="L844" s="802"/>
      <c r="M844" s="802"/>
      <c r="N844" s="802"/>
      <c r="O844" s="802"/>
    </row>
    <row r="845" spans="1:15" s="799" customFormat="1">
      <c r="A845" s="796"/>
      <c r="B845" s="797"/>
      <c r="C845" s="819"/>
      <c r="D845" s="795"/>
      <c r="F845" s="800"/>
      <c r="G845" s="1117"/>
      <c r="H845" s="801"/>
      <c r="I845" s="800"/>
      <c r="J845" s="800"/>
      <c r="K845" s="800"/>
      <c r="L845" s="802"/>
      <c r="M845" s="802"/>
      <c r="N845" s="802"/>
      <c r="O845" s="802"/>
    </row>
    <row r="846" spans="1:15" s="799" customFormat="1">
      <c r="A846" s="796"/>
      <c r="B846" s="797"/>
      <c r="C846" s="819"/>
      <c r="D846" s="795"/>
      <c r="F846" s="800"/>
      <c r="G846" s="1117"/>
      <c r="H846" s="801"/>
      <c r="I846" s="800"/>
      <c r="J846" s="800"/>
      <c r="K846" s="800"/>
      <c r="L846" s="802"/>
      <c r="M846" s="802"/>
      <c r="N846" s="802"/>
      <c r="O846" s="802"/>
    </row>
    <row r="847" spans="1:15" s="799" customFormat="1">
      <c r="A847" s="796"/>
      <c r="B847" s="797"/>
      <c r="C847" s="819"/>
      <c r="D847" s="795"/>
      <c r="F847" s="800"/>
      <c r="G847" s="1117"/>
      <c r="H847" s="801"/>
      <c r="I847" s="800"/>
      <c r="J847" s="800"/>
      <c r="K847" s="800"/>
      <c r="L847" s="802"/>
      <c r="M847" s="802"/>
      <c r="N847" s="802"/>
      <c r="O847" s="802"/>
    </row>
    <row r="848" spans="1:15" s="799" customFormat="1">
      <c r="A848" s="796"/>
      <c r="B848" s="797"/>
      <c r="C848" s="819"/>
      <c r="D848" s="795"/>
      <c r="F848" s="800"/>
      <c r="G848" s="1117"/>
      <c r="H848" s="801"/>
      <c r="I848" s="800"/>
      <c r="J848" s="800"/>
      <c r="K848" s="800"/>
      <c r="L848" s="802"/>
      <c r="M848" s="802"/>
      <c r="N848" s="802"/>
      <c r="O848" s="802"/>
    </row>
    <row r="849" spans="1:15" s="799" customFormat="1">
      <c r="A849" s="796"/>
      <c r="B849" s="797"/>
      <c r="C849" s="819"/>
      <c r="D849" s="795"/>
      <c r="F849" s="800"/>
      <c r="G849" s="1117"/>
      <c r="H849" s="801"/>
      <c r="I849" s="800"/>
      <c r="J849" s="800"/>
      <c r="K849" s="800"/>
      <c r="L849" s="802"/>
      <c r="M849" s="802"/>
      <c r="N849" s="802"/>
      <c r="O849" s="802"/>
    </row>
    <row r="850" spans="1:15" s="799" customFormat="1">
      <c r="A850" s="796"/>
      <c r="B850" s="797"/>
      <c r="C850" s="819"/>
      <c r="D850" s="795"/>
      <c r="F850" s="800"/>
      <c r="G850" s="1117"/>
      <c r="H850" s="801"/>
      <c r="I850" s="800"/>
      <c r="J850" s="800"/>
      <c r="K850" s="800"/>
      <c r="L850" s="802"/>
      <c r="M850" s="802"/>
      <c r="N850" s="802"/>
      <c r="O850" s="802"/>
    </row>
    <row r="851" spans="1:15" s="799" customFormat="1">
      <c r="A851" s="796"/>
      <c r="B851" s="797"/>
      <c r="C851" s="819"/>
      <c r="D851" s="795"/>
      <c r="F851" s="800"/>
      <c r="G851" s="1117"/>
      <c r="H851" s="801"/>
      <c r="I851" s="800"/>
      <c r="J851" s="800"/>
      <c r="K851" s="800"/>
      <c r="L851" s="802"/>
      <c r="M851" s="802"/>
      <c r="N851" s="802"/>
      <c r="O851" s="802"/>
    </row>
    <row r="852" spans="1:15" s="799" customFormat="1">
      <c r="A852" s="796"/>
      <c r="B852" s="797"/>
      <c r="C852" s="819"/>
      <c r="D852" s="795"/>
      <c r="F852" s="800"/>
      <c r="G852" s="1117"/>
      <c r="H852" s="801"/>
      <c r="I852" s="800"/>
      <c r="J852" s="800"/>
      <c r="K852" s="800"/>
      <c r="L852" s="802"/>
      <c r="M852" s="802"/>
      <c r="N852" s="802"/>
      <c r="O852" s="802"/>
    </row>
    <row r="853" spans="1:15" s="799" customFormat="1">
      <c r="A853" s="796"/>
      <c r="B853" s="797"/>
      <c r="C853" s="819"/>
      <c r="D853" s="795"/>
      <c r="F853" s="800"/>
      <c r="G853" s="1117"/>
      <c r="H853" s="801"/>
      <c r="I853" s="800"/>
      <c r="J853" s="800"/>
      <c r="K853" s="800"/>
      <c r="L853" s="802"/>
      <c r="M853" s="802"/>
      <c r="N853" s="802"/>
      <c r="O853" s="802"/>
    </row>
    <row r="854" spans="1:15" s="799" customFormat="1">
      <c r="A854" s="796"/>
      <c r="B854" s="797"/>
      <c r="C854" s="819"/>
      <c r="D854" s="795"/>
      <c r="F854" s="800"/>
      <c r="G854" s="1117"/>
      <c r="H854" s="801"/>
      <c r="I854" s="800"/>
      <c r="J854" s="800"/>
      <c r="K854" s="800"/>
      <c r="L854" s="802"/>
      <c r="M854" s="802"/>
      <c r="N854" s="802"/>
      <c r="O854" s="802"/>
    </row>
    <row r="855" spans="1:15" s="799" customFormat="1">
      <c r="A855" s="796"/>
      <c r="B855" s="797"/>
      <c r="C855" s="819"/>
      <c r="D855" s="795"/>
      <c r="F855" s="800"/>
      <c r="G855" s="1117"/>
      <c r="H855" s="801"/>
      <c r="I855" s="800"/>
      <c r="J855" s="800"/>
      <c r="K855" s="800"/>
      <c r="L855" s="802"/>
      <c r="M855" s="802"/>
      <c r="N855" s="802"/>
      <c r="O855" s="802"/>
    </row>
    <row r="856" spans="1:15" s="799" customFormat="1">
      <c r="A856" s="796"/>
      <c r="B856" s="797"/>
      <c r="C856" s="819"/>
      <c r="D856" s="795"/>
      <c r="F856" s="800"/>
      <c r="G856" s="1117"/>
      <c r="H856" s="801"/>
      <c r="I856" s="800"/>
      <c r="J856" s="800"/>
      <c r="K856" s="800"/>
      <c r="L856" s="802"/>
      <c r="M856" s="802"/>
      <c r="N856" s="802"/>
      <c r="O856" s="802"/>
    </row>
    <row r="857" spans="1:15" s="799" customFormat="1">
      <c r="A857" s="796"/>
      <c r="B857" s="797"/>
      <c r="C857" s="819"/>
      <c r="D857" s="795"/>
      <c r="F857" s="800"/>
      <c r="G857" s="1117"/>
      <c r="H857" s="801"/>
      <c r="I857" s="800"/>
      <c r="J857" s="800"/>
      <c r="K857" s="800"/>
      <c r="L857" s="802"/>
      <c r="M857" s="802"/>
      <c r="N857" s="802"/>
      <c r="O857" s="802"/>
    </row>
    <row r="858" spans="1:15" s="799" customFormat="1">
      <c r="A858" s="796"/>
      <c r="B858" s="797"/>
      <c r="C858" s="819"/>
      <c r="D858" s="795"/>
      <c r="F858" s="800"/>
      <c r="G858" s="1117"/>
      <c r="H858" s="801"/>
      <c r="I858" s="800"/>
      <c r="J858" s="800"/>
      <c r="K858" s="800"/>
      <c r="L858" s="802"/>
      <c r="M858" s="802"/>
      <c r="N858" s="802"/>
      <c r="O858" s="802"/>
    </row>
    <row r="859" spans="1:15" s="799" customFormat="1">
      <c r="A859" s="796"/>
      <c r="B859" s="797"/>
      <c r="C859" s="819"/>
      <c r="D859" s="795"/>
      <c r="F859" s="800"/>
      <c r="G859" s="1117"/>
      <c r="H859" s="801"/>
      <c r="I859" s="800"/>
      <c r="J859" s="800"/>
      <c r="K859" s="800"/>
      <c r="L859" s="802"/>
      <c r="M859" s="802"/>
      <c r="N859" s="802"/>
      <c r="O859" s="802"/>
    </row>
    <row r="860" spans="1:15" s="799" customFormat="1">
      <c r="A860" s="796"/>
      <c r="B860" s="797"/>
      <c r="C860" s="819"/>
      <c r="D860" s="795"/>
      <c r="F860" s="800"/>
      <c r="G860" s="1117"/>
      <c r="H860" s="801"/>
      <c r="I860" s="800"/>
      <c r="J860" s="800"/>
      <c r="K860" s="800"/>
      <c r="L860" s="802"/>
      <c r="M860" s="802"/>
      <c r="N860" s="802"/>
      <c r="O860" s="802"/>
    </row>
    <row r="861" spans="1:15" s="799" customFormat="1">
      <c r="A861" s="796"/>
      <c r="B861" s="797"/>
      <c r="C861" s="819"/>
      <c r="D861" s="795"/>
      <c r="F861" s="800"/>
      <c r="G861" s="1117"/>
      <c r="H861" s="801"/>
      <c r="I861" s="800"/>
      <c r="J861" s="800"/>
      <c r="K861" s="800"/>
      <c r="L861" s="802"/>
      <c r="M861" s="802"/>
      <c r="N861" s="802"/>
      <c r="O861" s="802"/>
    </row>
    <row r="862" spans="1:15" s="799" customFormat="1">
      <c r="A862" s="796"/>
      <c r="B862" s="797"/>
      <c r="C862" s="819"/>
      <c r="D862" s="795"/>
      <c r="F862" s="800"/>
      <c r="G862" s="1117"/>
      <c r="H862" s="801"/>
      <c r="I862" s="800"/>
      <c r="J862" s="800"/>
      <c r="K862" s="800"/>
      <c r="L862" s="802"/>
      <c r="M862" s="802"/>
      <c r="N862" s="802"/>
      <c r="O862" s="802"/>
    </row>
    <row r="863" spans="1:15" s="799" customFormat="1">
      <c r="A863" s="796"/>
      <c r="B863" s="797"/>
      <c r="C863" s="819"/>
      <c r="D863" s="795"/>
      <c r="F863" s="800"/>
      <c r="G863" s="1117"/>
      <c r="H863" s="801"/>
      <c r="I863" s="800"/>
      <c r="J863" s="800"/>
      <c r="K863" s="800"/>
      <c r="L863" s="802"/>
      <c r="M863" s="802"/>
      <c r="N863" s="802"/>
      <c r="O863" s="802"/>
    </row>
    <row r="864" spans="1:15" s="799" customFormat="1">
      <c r="A864" s="796"/>
      <c r="B864" s="797"/>
      <c r="C864" s="819"/>
      <c r="D864" s="795"/>
      <c r="F864" s="800"/>
      <c r="G864" s="1117"/>
      <c r="H864" s="801"/>
      <c r="I864" s="800"/>
      <c r="J864" s="800"/>
      <c r="K864" s="800"/>
      <c r="L864" s="802"/>
      <c r="M864" s="802"/>
      <c r="N864" s="802"/>
      <c r="O864" s="802"/>
    </row>
    <row r="865" spans="1:15" s="799" customFormat="1">
      <c r="A865" s="796"/>
      <c r="B865" s="797"/>
      <c r="C865" s="819"/>
      <c r="D865" s="795"/>
      <c r="F865" s="800"/>
      <c r="G865" s="1117"/>
      <c r="H865" s="801"/>
      <c r="I865" s="800"/>
      <c r="J865" s="800"/>
      <c r="K865" s="800"/>
      <c r="L865" s="802"/>
      <c r="M865" s="802"/>
      <c r="N865" s="802"/>
      <c r="O865" s="802"/>
    </row>
    <row r="866" spans="1:15" s="799" customFormat="1">
      <c r="A866" s="796"/>
      <c r="B866" s="797"/>
      <c r="C866" s="819"/>
      <c r="D866" s="795"/>
      <c r="F866" s="800"/>
      <c r="G866" s="1117"/>
      <c r="H866" s="801"/>
      <c r="I866" s="800"/>
      <c r="J866" s="800"/>
      <c r="K866" s="800"/>
      <c r="L866" s="802"/>
      <c r="M866" s="802"/>
      <c r="N866" s="802"/>
      <c r="O866" s="802"/>
    </row>
    <row r="867" spans="1:15" s="799" customFormat="1">
      <c r="A867" s="796"/>
      <c r="B867" s="797"/>
      <c r="C867" s="819"/>
      <c r="D867" s="795"/>
      <c r="F867" s="800"/>
      <c r="G867" s="1117"/>
      <c r="H867" s="801"/>
      <c r="I867" s="800"/>
      <c r="J867" s="800"/>
      <c r="K867" s="800"/>
      <c r="L867" s="802"/>
      <c r="M867" s="802"/>
      <c r="N867" s="802"/>
      <c r="O867" s="802"/>
    </row>
    <row r="868" spans="1:15" s="799" customFormat="1">
      <c r="A868" s="796"/>
      <c r="B868" s="797"/>
      <c r="C868" s="819"/>
      <c r="D868" s="795"/>
      <c r="F868" s="800"/>
      <c r="G868" s="1117"/>
      <c r="H868" s="801"/>
      <c r="I868" s="800"/>
      <c r="J868" s="800"/>
      <c r="K868" s="800"/>
      <c r="L868" s="802"/>
      <c r="M868" s="802"/>
      <c r="N868" s="802"/>
      <c r="O868" s="802"/>
    </row>
    <row r="869" spans="1:15" s="799" customFormat="1">
      <c r="A869" s="796"/>
      <c r="B869" s="797"/>
      <c r="C869" s="819"/>
      <c r="D869" s="795"/>
      <c r="F869" s="800"/>
      <c r="G869" s="1117"/>
      <c r="H869" s="801"/>
      <c r="I869" s="800"/>
      <c r="J869" s="800"/>
      <c r="K869" s="800"/>
      <c r="L869" s="802"/>
      <c r="M869" s="802"/>
      <c r="N869" s="802"/>
      <c r="O869" s="802"/>
    </row>
    <row r="870" spans="1:15" s="799" customFormat="1">
      <c r="A870" s="796"/>
      <c r="B870" s="797"/>
      <c r="C870" s="819"/>
      <c r="D870" s="795"/>
      <c r="F870" s="800"/>
      <c r="G870" s="1117"/>
      <c r="H870" s="801"/>
      <c r="I870" s="800"/>
      <c r="J870" s="800"/>
      <c r="K870" s="800"/>
      <c r="L870" s="802"/>
      <c r="M870" s="802"/>
      <c r="N870" s="802"/>
      <c r="O870" s="802"/>
    </row>
    <row r="871" spans="1:15" s="799" customFormat="1">
      <c r="A871" s="796"/>
      <c r="B871" s="797"/>
      <c r="C871" s="819"/>
      <c r="D871" s="795"/>
      <c r="F871" s="800"/>
      <c r="G871" s="1117"/>
      <c r="H871" s="801"/>
      <c r="I871" s="800"/>
      <c r="J871" s="800"/>
      <c r="K871" s="800"/>
      <c r="L871" s="802"/>
      <c r="M871" s="802"/>
      <c r="N871" s="802"/>
      <c r="O871" s="802"/>
    </row>
    <row r="872" spans="1:15" s="799" customFormat="1">
      <c r="A872" s="796"/>
      <c r="B872" s="797"/>
      <c r="C872" s="819"/>
      <c r="D872" s="795"/>
      <c r="F872" s="800"/>
      <c r="G872" s="1117"/>
      <c r="H872" s="801"/>
      <c r="I872" s="800"/>
      <c r="J872" s="800"/>
      <c r="K872" s="800"/>
      <c r="L872" s="802"/>
      <c r="M872" s="802"/>
      <c r="N872" s="802"/>
      <c r="O872" s="802"/>
    </row>
    <row r="873" spans="1:15" s="799" customFormat="1">
      <c r="A873" s="796"/>
      <c r="B873" s="797"/>
      <c r="C873" s="819"/>
      <c r="D873" s="795"/>
      <c r="F873" s="800"/>
      <c r="G873" s="1117"/>
      <c r="H873" s="801"/>
      <c r="I873" s="800"/>
      <c r="J873" s="800"/>
      <c r="K873" s="800"/>
      <c r="L873" s="802"/>
      <c r="M873" s="802"/>
      <c r="N873" s="802"/>
      <c r="O873" s="802"/>
    </row>
    <row r="874" spans="1:15" s="799" customFormat="1">
      <c r="A874" s="796"/>
      <c r="B874" s="797"/>
      <c r="C874" s="819"/>
      <c r="D874" s="795"/>
      <c r="F874" s="800"/>
      <c r="G874" s="1117"/>
      <c r="H874" s="801"/>
      <c r="I874" s="800"/>
      <c r="J874" s="800"/>
      <c r="K874" s="800"/>
      <c r="L874" s="802"/>
      <c r="M874" s="802"/>
      <c r="N874" s="802"/>
      <c r="O874" s="802"/>
    </row>
    <row r="875" spans="1:15" s="799" customFormat="1">
      <c r="A875" s="796"/>
      <c r="B875" s="797"/>
      <c r="C875" s="819"/>
      <c r="D875" s="795"/>
      <c r="F875" s="800"/>
      <c r="G875" s="1117"/>
      <c r="H875" s="801"/>
      <c r="I875" s="800"/>
      <c r="J875" s="800"/>
      <c r="K875" s="800"/>
      <c r="L875" s="802"/>
      <c r="M875" s="802"/>
      <c r="N875" s="802"/>
      <c r="O875" s="802"/>
    </row>
    <row r="876" spans="1:15" s="799" customFormat="1">
      <c r="A876" s="796"/>
      <c r="B876" s="797"/>
      <c r="C876" s="819"/>
      <c r="D876" s="795"/>
      <c r="F876" s="800"/>
      <c r="G876" s="1117"/>
      <c r="H876" s="801"/>
      <c r="I876" s="800"/>
      <c r="J876" s="800"/>
      <c r="K876" s="800"/>
      <c r="L876" s="802"/>
      <c r="M876" s="802"/>
      <c r="N876" s="802"/>
      <c r="O876" s="802"/>
    </row>
    <row r="877" spans="1:15" s="799" customFormat="1">
      <c r="A877" s="796"/>
      <c r="B877" s="797"/>
      <c r="C877" s="819"/>
      <c r="D877" s="795"/>
      <c r="F877" s="800"/>
      <c r="G877" s="1117"/>
      <c r="H877" s="801"/>
      <c r="I877" s="800"/>
      <c r="J877" s="800"/>
      <c r="K877" s="800"/>
      <c r="L877" s="802"/>
      <c r="M877" s="802"/>
      <c r="N877" s="802"/>
      <c r="O877" s="802"/>
    </row>
    <row r="878" spans="1:15" s="799" customFormat="1">
      <c r="A878" s="796"/>
      <c r="B878" s="797"/>
      <c r="C878" s="819"/>
      <c r="D878" s="795"/>
      <c r="F878" s="800"/>
      <c r="G878" s="1117"/>
      <c r="H878" s="801"/>
      <c r="I878" s="800"/>
      <c r="J878" s="800"/>
      <c r="K878" s="800"/>
      <c r="L878" s="802"/>
      <c r="M878" s="802"/>
      <c r="N878" s="802"/>
      <c r="O878" s="802"/>
    </row>
    <row r="879" spans="1:15" s="799" customFormat="1">
      <c r="A879" s="796"/>
      <c r="B879" s="797"/>
      <c r="C879" s="819"/>
      <c r="D879" s="795"/>
      <c r="F879" s="800"/>
      <c r="G879" s="1117"/>
      <c r="H879" s="801"/>
      <c r="I879" s="800"/>
      <c r="J879" s="800"/>
      <c r="K879" s="800"/>
      <c r="L879" s="802"/>
      <c r="M879" s="802"/>
      <c r="N879" s="802"/>
      <c r="O879" s="802"/>
    </row>
    <row r="880" spans="1:15" s="799" customFormat="1">
      <c r="A880" s="796"/>
      <c r="B880" s="797"/>
      <c r="C880" s="819"/>
      <c r="D880" s="795"/>
      <c r="F880" s="800"/>
      <c r="G880" s="1117"/>
      <c r="H880" s="801"/>
      <c r="I880" s="800"/>
      <c r="J880" s="800"/>
      <c r="K880" s="800"/>
      <c r="L880" s="802"/>
      <c r="M880" s="802"/>
      <c r="N880" s="802"/>
      <c r="O880" s="802"/>
    </row>
    <row r="881" spans="1:15" s="799" customFormat="1">
      <c r="A881" s="796"/>
      <c r="B881" s="797"/>
      <c r="C881" s="819"/>
      <c r="D881" s="795"/>
      <c r="F881" s="800"/>
      <c r="G881" s="1117"/>
      <c r="H881" s="801"/>
      <c r="I881" s="800"/>
      <c r="J881" s="800"/>
      <c r="K881" s="800"/>
      <c r="L881" s="802"/>
      <c r="M881" s="802"/>
      <c r="N881" s="802"/>
      <c r="O881" s="802"/>
    </row>
    <row r="882" spans="1:15" s="799" customFormat="1">
      <c r="A882" s="796"/>
      <c r="B882" s="797"/>
      <c r="C882" s="819"/>
      <c r="D882" s="795"/>
      <c r="F882" s="800"/>
      <c r="G882" s="1117"/>
      <c r="H882" s="801"/>
      <c r="I882" s="800"/>
      <c r="J882" s="800"/>
      <c r="K882" s="800"/>
      <c r="L882" s="802"/>
      <c r="M882" s="802"/>
      <c r="N882" s="802"/>
      <c r="O882" s="802"/>
    </row>
    <row r="883" spans="1:15" s="799" customFormat="1">
      <c r="A883" s="796"/>
      <c r="B883" s="797"/>
      <c r="C883" s="819"/>
      <c r="D883" s="795"/>
      <c r="F883" s="800"/>
      <c r="G883" s="1117"/>
      <c r="H883" s="801"/>
      <c r="I883" s="800"/>
      <c r="J883" s="800"/>
      <c r="K883" s="800"/>
      <c r="L883" s="802"/>
      <c r="M883" s="802"/>
      <c r="N883" s="802"/>
      <c r="O883" s="802"/>
    </row>
    <row r="884" spans="1:15" s="799" customFormat="1">
      <c r="A884" s="796"/>
      <c r="B884" s="797"/>
      <c r="C884" s="819"/>
      <c r="D884" s="795"/>
      <c r="F884" s="800"/>
      <c r="G884" s="1117"/>
      <c r="H884" s="801"/>
      <c r="I884" s="800"/>
      <c r="J884" s="800"/>
      <c r="K884" s="800"/>
      <c r="L884" s="802"/>
      <c r="M884" s="802"/>
      <c r="N884" s="802"/>
      <c r="O884" s="802"/>
    </row>
    <row r="885" spans="1:15" s="799" customFormat="1">
      <c r="A885" s="796"/>
      <c r="B885" s="797"/>
      <c r="C885" s="819"/>
      <c r="D885" s="795"/>
      <c r="F885" s="800"/>
      <c r="G885" s="1117"/>
      <c r="H885" s="801"/>
      <c r="I885" s="800"/>
      <c r="J885" s="800"/>
      <c r="K885" s="800"/>
      <c r="L885" s="802"/>
      <c r="M885" s="802"/>
      <c r="N885" s="802"/>
      <c r="O885" s="802"/>
    </row>
    <row r="886" spans="1:15" s="799" customFormat="1">
      <c r="A886" s="796"/>
      <c r="B886" s="797"/>
      <c r="C886" s="819"/>
      <c r="D886" s="795"/>
      <c r="F886" s="800"/>
      <c r="G886" s="1117"/>
      <c r="H886" s="801"/>
      <c r="I886" s="800"/>
      <c r="J886" s="800"/>
      <c r="K886" s="800"/>
      <c r="L886" s="802"/>
      <c r="M886" s="802"/>
      <c r="N886" s="802"/>
      <c r="O886" s="802"/>
    </row>
    <row r="887" spans="1:15" s="799" customFormat="1">
      <c r="A887" s="796"/>
      <c r="B887" s="797"/>
      <c r="C887" s="819"/>
      <c r="D887" s="795"/>
      <c r="F887" s="800"/>
      <c r="G887" s="1117"/>
      <c r="H887" s="801"/>
      <c r="I887" s="800"/>
      <c r="J887" s="800"/>
      <c r="K887" s="800"/>
      <c r="L887" s="802"/>
      <c r="M887" s="802"/>
      <c r="N887" s="802"/>
      <c r="O887" s="802"/>
    </row>
    <row r="888" spans="1:15" s="799" customFormat="1">
      <c r="A888" s="796"/>
      <c r="B888" s="797"/>
      <c r="C888" s="819"/>
      <c r="D888" s="795"/>
      <c r="F888" s="800"/>
      <c r="G888" s="1117"/>
      <c r="H888" s="801"/>
      <c r="I888" s="800"/>
      <c r="J888" s="800"/>
      <c r="K888" s="800"/>
      <c r="L888" s="802"/>
      <c r="M888" s="802"/>
      <c r="N888" s="802"/>
      <c r="O888" s="802"/>
    </row>
    <row r="889" spans="1:15" s="799" customFormat="1">
      <c r="A889" s="796"/>
      <c r="B889" s="797"/>
      <c r="C889" s="819"/>
      <c r="D889" s="795"/>
      <c r="F889" s="800"/>
      <c r="G889" s="1117"/>
      <c r="H889" s="801"/>
      <c r="I889" s="800"/>
      <c r="J889" s="800"/>
      <c r="K889" s="800"/>
      <c r="L889" s="802"/>
      <c r="M889" s="802"/>
      <c r="N889" s="802"/>
      <c r="O889" s="802"/>
    </row>
    <row r="890" spans="1:15" s="799" customFormat="1">
      <c r="A890" s="796"/>
      <c r="B890" s="797"/>
      <c r="C890" s="819"/>
      <c r="D890" s="795"/>
      <c r="F890" s="800"/>
      <c r="G890" s="1117"/>
      <c r="H890" s="801"/>
      <c r="I890" s="800"/>
      <c r="J890" s="800"/>
      <c r="K890" s="800"/>
      <c r="L890" s="802"/>
      <c r="M890" s="802"/>
      <c r="N890" s="802"/>
      <c r="O890" s="802"/>
    </row>
    <row r="891" spans="1:15" s="799" customFormat="1">
      <c r="A891" s="796"/>
      <c r="B891" s="797"/>
      <c r="C891" s="819"/>
      <c r="D891" s="795"/>
      <c r="F891" s="800"/>
      <c r="G891" s="1117"/>
      <c r="H891" s="801"/>
      <c r="I891" s="800"/>
      <c r="J891" s="800"/>
      <c r="K891" s="800"/>
      <c r="L891" s="802"/>
      <c r="M891" s="802"/>
      <c r="N891" s="802"/>
      <c r="O891" s="802"/>
    </row>
    <row r="892" spans="1:15" s="799" customFormat="1">
      <c r="A892" s="796"/>
      <c r="B892" s="797"/>
      <c r="C892" s="819"/>
      <c r="D892" s="795"/>
      <c r="F892" s="800"/>
      <c r="G892" s="1117"/>
      <c r="H892" s="801"/>
      <c r="I892" s="800"/>
      <c r="J892" s="800"/>
      <c r="K892" s="800"/>
      <c r="L892" s="802"/>
      <c r="M892" s="802"/>
      <c r="N892" s="802"/>
      <c r="O892" s="802"/>
    </row>
    <row r="893" spans="1:15" s="799" customFormat="1">
      <c r="A893" s="796"/>
      <c r="B893" s="797"/>
      <c r="C893" s="819"/>
      <c r="D893" s="795"/>
      <c r="F893" s="800"/>
      <c r="G893" s="1117"/>
      <c r="H893" s="801"/>
      <c r="I893" s="800"/>
      <c r="J893" s="800"/>
      <c r="K893" s="800"/>
      <c r="L893" s="802"/>
      <c r="M893" s="802"/>
      <c r="N893" s="802"/>
      <c r="O893" s="802"/>
    </row>
    <row r="894" spans="1:15" s="799" customFormat="1">
      <c r="A894" s="796"/>
      <c r="B894" s="797"/>
      <c r="C894" s="819"/>
      <c r="D894" s="795"/>
      <c r="F894" s="800"/>
      <c r="G894" s="1117"/>
      <c r="H894" s="801"/>
      <c r="I894" s="800"/>
      <c r="J894" s="800"/>
      <c r="K894" s="800"/>
      <c r="L894" s="802"/>
      <c r="M894" s="802"/>
      <c r="N894" s="802"/>
      <c r="O894" s="802"/>
    </row>
    <row r="895" spans="1:15" s="799" customFormat="1">
      <c r="A895" s="796"/>
      <c r="B895" s="797"/>
      <c r="C895" s="819"/>
      <c r="D895" s="795"/>
      <c r="F895" s="800"/>
      <c r="G895" s="1117"/>
      <c r="H895" s="801"/>
      <c r="I895" s="800"/>
      <c r="J895" s="800"/>
      <c r="K895" s="800"/>
      <c r="L895" s="802"/>
      <c r="M895" s="802"/>
      <c r="N895" s="802"/>
      <c r="O895" s="802"/>
    </row>
    <row r="896" spans="1:15" s="799" customFormat="1">
      <c r="A896" s="796"/>
      <c r="B896" s="797"/>
      <c r="C896" s="819"/>
      <c r="D896" s="795"/>
      <c r="F896" s="800"/>
      <c r="G896" s="1117"/>
      <c r="H896" s="801"/>
      <c r="I896" s="800"/>
      <c r="J896" s="800"/>
      <c r="K896" s="800"/>
      <c r="L896" s="802"/>
      <c r="M896" s="802"/>
      <c r="N896" s="802"/>
      <c r="O896" s="802"/>
    </row>
    <row r="897" spans="1:15" s="799" customFormat="1">
      <c r="A897" s="796"/>
      <c r="B897" s="797"/>
      <c r="C897" s="819"/>
      <c r="D897" s="795"/>
      <c r="F897" s="800"/>
      <c r="G897" s="1117"/>
      <c r="H897" s="801"/>
      <c r="I897" s="800"/>
      <c r="J897" s="800"/>
      <c r="K897" s="800"/>
      <c r="L897" s="802"/>
      <c r="M897" s="802"/>
      <c r="N897" s="802"/>
      <c r="O897" s="802"/>
    </row>
    <row r="898" spans="1:15" s="799" customFormat="1">
      <c r="A898" s="796"/>
      <c r="B898" s="797"/>
      <c r="C898" s="819"/>
      <c r="D898" s="795"/>
      <c r="F898" s="800"/>
      <c r="G898" s="1117"/>
      <c r="H898" s="801"/>
      <c r="I898" s="800"/>
      <c r="J898" s="800"/>
      <c r="K898" s="800"/>
      <c r="L898" s="802"/>
      <c r="M898" s="802"/>
      <c r="N898" s="802"/>
      <c r="O898" s="802"/>
    </row>
    <row r="899" spans="1:15" s="799" customFormat="1">
      <c r="A899" s="796"/>
      <c r="B899" s="797"/>
      <c r="C899" s="819"/>
      <c r="D899" s="795"/>
      <c r="F899" s="800"/>
      <c r="G899" s="1117"/>
      <c r="H899" s="801"/>
      <c r="I899" s="800"/>
      <c r="J899" s="800"/>
      <c r="K899" s="800"/>
      <c r="L899" s="802"/>
      <c r="M899" s="802"/>
      <c r="N899" s="802"/>
      <c r="O899" s="802"/>
    </row>
    <row r="900" spans="1:15" s="799" customFormat="1">
      <c r="A900" s="796"/>
      <c r="B900" s="797"/>
      <c r="C900" s="819"/>
      <c r="D900" s="795"/>
      <c r="F900" s="800"/>
      <c r="G900" s="1117"/>
      <c r="H900" s="801"/>
      <c r="I900" s="800"/>
      <c r="J900" s="800"/>
      <c r="K900" s="800"/>
      <c r="L900" s="802"/>
      <c r="M900" s="802"/>
      <c r="N900" s="802"/>
      <c r="O900" s="802"/>
    </row>
    <row r="901" spans="1:15" s="799" customFormat="1">
      <c r="A901" s="796"/>
      <c r="B901" s="797"/>
      <c r="C901" s="819"/>
      <c r="D901" s="795"/>
      <c r="F901" s="800"/>
      <c r="G901" s="1117"/>
      <c r="H901" s="801"/>
      <c r="I901" s="800"/>
      <c r="J901" s="800"/>
      <c r="K901" s="800"/>
      <c r="L901" s="802"/>
      <c r="M901" s="802"/>
      <c r="N901" s="802"/>
      <c r="O901" s="802"/>
    </row>
    <row r="902" spans="1:15" s="799" customFormat="1">
      <c r="A902" s="796"/>
      <c r="B902" s="797"/>
      <c r="C902" s="819"/>
      <c r="D902" s="795"/>
      <c r="F902" s="800"/>
      <c r="G902" s="1117"/>
      <c r="H902" s="801"/>
      <c r="I902" s="800"/>
      <c r="J902" s="800"/>
      <c r="K902" s="800"/>
      <c r="L902" s="802"/>
      <c r="M902" s="802"/>
      <c r="N902" s="802"/>
      <c r="O902" s="802"/>
    </row>
    <row r="903" spans="1:15" s="799" customFormat="1">
      <c r="A903" s="796"/>
      <c r="B903" s="797"/>
      <c r="C903" s="819"/>
      <c r="D903" s="795"/>
      <c r="F903" s="800"/>
      <c r="G903" s="1117"/>
      <c r="H903" s="801"/>
      <c r="I903" s="800"/>
      <c r="J903" s="800"/>
      <c r="K903" s="800"/>
      <c r="L903" s="802"/>
      <c r="M903" s="802"/>
      <c r="N903" s="802"/>
      <c r="O903" s="802"/>
    </row>
    <row r="904" spans="1:15" s="799" customFormat="1">
      <c r="A904" s="796"/>
      <c r="B904" s="797"/>
      <c r="C904" s="819"/>
      <c r="D904" s="795"/>
      <c r="F904" s="800"/>
      <c r="G904" s="1117"/>
      <c r="H904" s="801"/>
      <c r="I904" s="800"/>
      <c r="J904" s="800"/>
      <c r="K904" s="800"/>
      <c r="L904" s="802"/>
      <c r="M904" s="802"/>
      <c r="N904" s="802"/>
      <c r="O904" s="802"/>
    </row>
    <row r="905" spans="1:15" s="799" customFormat="1">
      <c r="A905" s="796"/>
      <c r="B905" s="797"/>
      <c r="C905" s="819"/>
      <c r="D905" s="795"/>
      <c r="F905" s="800"/>
      <c r="G905" s="1117"/>
      <c r="H905" s="801"/>
      <c r="I905" s="800"/>
      <c r="J905" s="800"/>
      <c r="K905" s="800"/>
      <c r="L905" s="802"/>
      <c r="M905" s="802"/>
      <c r="N905" s="802"/>
      <c r="O905" s="802"/>
    </row>
    <row r="906" spans="1:15" s="799" customFormat="1">
      <c r="A906" s="796"/>
      <c r="B906" s="797"/>
      <c r="C906" s="819"/>
      <c r="D906" s="795"/>
      <c r="F906" s="800"/>
      <c r="G906" s="1117"/>
      <c r="H906" s="801"/>
      <c r="I906" s="800"/>
      <c r="J906" s="800"/>
      <c r="K906" s="800"/>
      <c r="L906" s="802"/>
      <c r="M906" s="802"/>
      <c r="N906" s="802"/>
      <c r="O906" s="802"/>
    </row>
    <row r="907" spans="1:15" s="799" customFormat="1">
      <c r="A907" s="796"/>
      <c r="B907" s="797"/>
      <c r="C907" s="819"/>
      <c r="D907" s="795"/>
      <c r="F907" s="800"/>
      <c r="G907" s="1117"/>
      <c r="H907" s="801"/>
      <c r="I907" s="800"/>
      <c r="J907" s="800"/>
      <c r="K907" s="800"/>
      <c r="L907" s="802"/>
      <c r="M907" s="802"/>
      <c r="N907" s="802"/>
      <c r="O907" s="802"/>
    </row>
    <row r="908" spans="1:15" s="799" customFormat="1">
      <c r="A908" s="796"/>
      <c r="B908" s="797"/>
      <c r="C908" s="819"/>
      <c r="D908" s="795"/>
      <c r="F908" s="800"/>
      <c r="G908" s="1117"/>
      <c r="H908" s="801"/>
      <c r="I908" s="800"/>
      <c r="J908" s="800"/>
      <c r="K908" s="800"/>
      <c r="L908" s="802"/>
      <c r="M908" s="802"/>
      <c r="N908" s="802"/>
      <c r="O908" s="802"/>
    </row>
    <row r="909" spans="1:15" s="799" customFormat="1">
      <c r="A909" s="796"/>
      <c r="B909" s="797"/>
      <c r="C909" s="819"/>
      <c r="D909" s="795"/>
      <c r="F909" s="800"/>
      <c r="G909" s="1117"/>
      <c r="H909" s="801"/>
      <c r="I909" s="800"/>
      <c r="J909" s="800"/>
      <c r="K909" s="800"/>
      <c r="L909" s="802"/>
      <c r="M909" s="802"/>
      <c r="N909" s="802"/>
      <c r="O909" s="802"/>
    </row>
    <row r="910" spans="1:15" s="799" customFormat="1">
      <c r="A910" s="796"/>
      <c r="B910" s="797"/>
      <c r="C910" s="819"/>
      <c r="D910" s="795"/>
      <c r="F910" s="800"/>
      <c r="G910" s="1117"/>
      <c r="H910" s="801"/>
      <c r="I910" s="800"/>
      <c r="J910" s="800"/>
      <c r="K910" s="800"/>
      <c r="L910" s="802"/>
      <c r="M910" s="802"/>
      <c r="N910" s="802"/>
      <c r="O910" s="802"/>
    </row>
    <row r="911" spans="1:15" s="799" customFormat="1">
      <c r="A911" s="796"/>
      <c r="B911" s="797"/>
      <c r="C911" s="819"/>
      <c r="D911" s="795"/>
      <c r="F911" s="800"/>
      <c r="G911" s="1117"/>
      <c r="H911" s="801"/>
      <c r="I911" s="800"/>
      <c r="J911" s="800"/>
      <c r="K911" s="800"/>
      <c r="L911" s="802"/>
      <c r="M911" s="802"/>
      <c r="N911" s="802"/>
      <c r="O911" s="802"/>
    </row>
    <row r="912" spans="1:15" s="799" customFormat="1">
      <c r="A912" s="796"/>
      <c r="B912" s="797"/>
      <c r="C912" s="819"/>
      <c r="D912" s="795"/>
      <c r="F912" s="800"/>
      <c r="G912" s="1117"/>
      <c r="H912" s="801"/>
      <c r="I912" s="800"/>
      <c r="J912" s="800"/>
      <c r="K912" s="800"/>
      <c r="L912" s="802"/>
      <c r="M912" s="802"/>
      <c r="N912" s="802"/>
      <c r="O912" s="802"/>
    </row>
    <row r="913" spans="1:15" s="799" customFormat="1">
      <c r="A913" s="796"/>
      <c r="B913" s="797"/>
      <c r="C913" s="819"/>
      <c r="D913" s="795"/>
      <c r="F913" s="800"/>
      <c r="G913" s="1117"/>
      <c r="H913" s="801"/>
      <c r="I913" s="800"/>
      <c r="J913" s="800"/>
      <c r="K913" s="800"/>
      <c r="L913" s="802"/>
      <c r="M913" s="802"/>
      <c r="N913" s="802"/>
      <c r="O913" s="802"/>
    </row>
    <row r="914" spans="1:15" s="799" customFormat="1">
      <c r="A914" s="796"/>
      <c r="B914" s="797"/>
      <c r="C914" s="819"/>
      <c r="D914" s="795"/>
      <c r="F914" s="800"/>
      <c r="G914" s="1117"/>
      <c r="H914" s="801"/>
      <c r="I914" s="800"/>
      <c r="J914" s="800"/>
      <c r="K914" s="800"/>
      <c r="L914" s="802"/>
      <c r="M914" s="802"/>
      <c r="N914" s="802"/>
      <c r="O914" s="802"/>
    </row>
    <row r="915" spans="1:15" s="799" customFormat="1">
      <c r="A915" s="796"/>
      <c r="B915" s="797"/>
      <c r="C915" s="819"/>
      <c r="D915" s="795"/>
      <c r="F915" s="800"/>
      <c r="G915" s="1117"/>
      <c r="H915" s="801"/>
      <c r="I915" s="800"/>
      <c r="J915" s="800"/>
      <c r="K915" s="800"/>
      <c r="L915" s="802"/>
      <c r="M915" s="802"/>
      <c r="N915" s="802"/>
      <c r="O915" s="802"/>
    </row>
    <row r="916" spans="1:15" s="799" customFormat="1">
      <c r="A916" s="796"/>
      <c r="B916" s="797"/>
      <c r="C916" s="819"/>
      <c r="D916" s="795"/>
      <c r="F916" s="800"/>
      <c r="G916" s="1117"/>
      <c r="H916" s="801"/>
      <c r="I916" s="800"/>
      <c r="J916" s="800"/>
      <c r="K916" s="800"/>
      <c r="L916" s="802"/>
      <c r="M916" s="802"/>
      <c r="N916" s="802"/>
      <c r="O916" s="802"/>
    </row>
    <row r="917" spans="1:15" s="799" customFormat="1">
      <c r="A917" s="796"/>
      <c r="B917" s="797"/>
      <c r="C917" s="819"/>
      <c r="D917" s="795"/>
      <c r="F917" s="800"/>
      <c r="G917" s="1117"/>
      <c r="H917" s="801"/>
      <c r="I917" s="800"/>
      <c r="J917" s="800"/>
      <c r="K917" s="800"/>
      <c r="L917" s="802"/>
      <c r="M917" s="802"/>
      <c r="N917" s="802"/>
      <c r="O917" s="802"/>
    </row>
    <row r="918" spans="1:15" s="799" customFormat="1">
      <c r="A918" s="796"/>
      <c r="B918" s="797"/>
      <c r="C918" s="819"/>
      <c r="D918" s="795"/>
      <c r="F918" s="800"/>
      <c r="G918" s="1117"/>
      <c r="H918" s="801"/>
      <c r="I918" s="800"/>
      <c r="J918" s="800"/>
      <c r="K918" s="800"/>
      <c r="L918" s="802"/>
      <c r="M918" s="802"/>
      <c r="N918" s="802"/>
      <c r="O918" s="802"/>
    </row>
    <row r="919" spans="1:15" s="799" customFormat="1">
      <c r="A919" s="796"/>
      <c r="B919" s="797"/>
      <c r="C919" s="819"/>
      <c r="D919" s="795"/>
      <c r="F919" s="800"/>
      <c r="G919" s="1117"/>
      <c r="H919" s="801"/>
      <c r="I919" s="800"/>
      <c r="J919" s="800"/>
      <c r="K919" s="800"/>
      <c r="L919" s="802"/>
      <c r="M919" s="802"/>
      <c r="N919" s="802"/>
      <c r="O919" s="802"/>
    </row>
    <row r="920" spans="1:15" s="799" customFormat="1">
      <c r="A920" s="796"/>
      <c r="B920" s="797"/>
      <c r="C920" s="819"/>
      <c r="D920" s="795"/>
      <c r="F920" s="800"/>
      <c r="G920" s="1117"/>
      <c r="H920" s="801"/>
      <c r="I920" s="800"/>
      <c r="J920" s="800"/>
      <c r="K920" s="800"/>
      <c r="L920" s="802"/>
      <c r="M920" s="802"/>
      <c r="N920" s="802"/>
      <c r="O920" s="802"/>
    </row>
    <row r="921" spans="1:15" s="799" customFormat="1">
      <c r="A921" s="796"/>
      <c r="B921" s="797"/>
      <c r="C921" s="819"/>
      <c r="D921" s="795"/>
      <c r="F921" s="800"/>
      <c r="G921" s="1117"/>
      <c r="H921" s="801"/>
      <c r="I921" s="800"/>
      <c r="J921" s="800"/>
      <c r="K921" s="800"/>
      <c r="L921" s="802"/>
      <c r="M921" s="802"/>
      <c r="N921" s="802"/>
      <c r="O921" s="802"/>
    </row>
    <row r="922" spans="1:15" s="799" customFormat="1">
      <c r="A922" s="796"/>
      <c r="B922" s="797"/>
      <c r="C922" s="819"/>
      <c r="D922" s="795"/>
      <c r="F922" s="800"/>
      <c r="G922" s="1117"/>
      <c r="H922" s="801"/>
      <c r="I922" s="800"/>
      <c r="J922" s="800"/>
      <c r="K922" s="800"/>
      <c r="L922" s="802"/>
      <c r="M922" s="802"/>
      <c r="N922" s="802"/>
      <c r="O922" s="802"/>
    </row>
    <row r="923" spans="1:15" s="799" customFormat="1">
      <c r="A923" s="796"/>
      <c r="B923" s="797"/>
      <c r="C923" s="819"/>
      <c r="D923" s="795"/>
      <c r="F923" s="800"/>
      <c r="G923" s="1117"/>
      <c r="H923" s="801"/>
      <c r="I923" s="800"/>
      <c r="J923" s="800"/>
      <c r="K923" s="800"/>
      <c r="L923" s="802"/>
      <c r="M923" s="802"/>
      <c r="N923" s="802"/>
      <c r="O923" s="802"/>
    </row>
    <row r="924" spans="1:15" s="799" customFormat="1">
      <c r="A924" s="796"/>
      <c r="B924" s="797"/>
      <c r="C924" s="819"/>
      <c r="D924" s="795"/>
      <c r="F924" s="800"/>
      <c r="G924" s="1117"/>
      <c r="H924" s="801"/>
      <c r="I924" s="800"/>
      <c r="J924" s="800"/>
      <c r="K924" s="800"/>
      <c r="L924" s="802"/>
      <c r="M924" s="802"/>
      <c r="N924" s="802"/>
      <c r="O924" s="802"/>
    </row>
    <row r="925" spans="1:15" s="799" customFormat="1">
      <c r="A925" s="796"/>
      <c r="B925" s="797"/>
      <c r="C925" s="819"/>
      <c r="D925" s="795"/>
      <c r="F925" s="800"/>
      <c r="G925" s="1117"/>
      <c r="H925" s="801"/>
      <c r="I925" s="800"/>
      <c r="J925" s="800"/>
      <c r="K925" s="800"/>
      <c r="L925" s="802"/>
      <c r="M925" s="802"/>
      <c r="N925" s="802"/>
      <c r="O925" s="802"/>
    </row>
    <row r="926" spans="1:15" s="799" customFormat="1">
      <c r="A926" s="796"/>
      <c r="B926" s="797"/>
      <c r="C926" s="819"/>
      <c r="D926" s="795"/>
      <c r="F926" s="800"/>
      <c r="G926" s="1117"/>
      <c r="H926" s="801"/>
      <c r="I926" s="800"/>
      <c r="J926" s="800"/>
      <c r="K926" s="800"/>
      <c r="L926" s="802"/>
      <c r="M926" s="802"/>
      <c r="N926" s="802"/>
      <c r="O926" s="802"/>
    </row>
    <row r="927" spans="1:15" s="799" customFormat="1">
      <c r="A927" s="796"/>
      <c r="B927" s="797"/>
      <c r="C927" s="819"/>
      <c r="D927" s="795"/>
      <c r="F927" s="800"/>
      <c r="G927" s="1117"/>
      <c r="H927" s="801"/>
      <c r="I927" s="800"/>
      <c r="J927" s="800"/>
      <c r="K927" s="800"/>
      <c r="L927" s="802"/>
      <c r="M927" s="802"/>
      <c r="N927" s="802"/>
      <c r="O927" s="802"/>
    </row>
    <row r="928" spans="1:15" s="799" customFormat="1">
      <c r="A928" s="796"/>
      <c r="B928" s="797"/>
      <c r="C928" s="819"/>
      <c r="D928" s="795"/>
      <c r="F928" s="800"/>
      <c r="G928" s="1117"/>
      <c r="H928" s="801"/>
      <c r="I928" s="800"/>
      <c r="J928" s="800"/>
      <c r="K928" s="800"/>
      <c r="L928" s="802"/>
      <c r="M928" s="802"/>
      <c r="N928" s="802"/>
      <c r="O928" s="802"/>
    </row>
    <row r="929" spans="1:15" s="799" customFormat="1">
      <c r="A929" s="796"/>
      <c r="B929" s="797"/>
      <c r="C929" s="819"/>
      <c r="D929" s="795"/>
      <c r="F929" s="800"/>
      <c r="G929" s="1117"/>
      <c r="H929" s="801"/>
      <c r="I929" s="800"/>
      <c r="J929" s="800"/>
      <c r="K929" s="800"/>
      <c r="L929" s="802"/>
      <c r="M929" s="802"/>
      <c r="N929" s="802"/>
      <c r="O929" s="802"/>
    </row>
    <row r="930" spans="1:15" s="799" customFormat="1">
      <c r="A930" s="796"/>
      <c r="B930" s="797"/>
      <c r="C930" s="819"/>
      <c r="D930" s="795"/>
      <c r="F930" s="800"/>
      <c r="G930" s="1117"/>
      <c r="H930" s="801"/>
      <c r="I930" s="800"/>
      <c r="J930" s="800"/>
      <c r="K930" s="800"/>
      <c r="L930" s="802"/>
      <c r="M930" s="802"/>
      <c r="N930" s="802"/>
      <c r="O930" s="802"/>
    </row>
    <row r="931" spans="1:15" s="799" customFormat="1">
      <c r="A931" s="796"/>
      <c r="B931" s="797"/>
      <c r="C931" s="819"/>
      <c r="D931" s="795"/>
      <c r="F931" s="800"/>
      <c r="G931" s="1117"/>
      <c r="H931" s="801"/>
      <c r="I931" s="800"/>
      <c r="J931" s="800"/>
      <c r="K931" s="800"/>
      <c r="L931" s="802"/>
      <c r="M931" s="802"/>
      <c r="N931" s="802"/>
      <c r="O931" s="802"/>
    </row>
    <row r="932" spans="1:15" s="799" customFormat="1">
      <c r="A932" s="796"/>
      <c r="B932" s="797"/>
      <c r="C932" s="819"/>
      <c r="D932" s="795"/>
      <c r="F932" s="800"/>
      <c r="G932" s="1117"/>
      <c r="H932" s="801"/>
      <c r="I932" s="800"/>
      <c r="J932" s="800"/>
      <c r="K932" s="800"/>
      <c r="L932" s="802"/>
      <c r="M932" s="802"/>
      <c r="N932" s="802"/>
      <c r="O932" s="802"/>
    </row>
    <row r="933" spans="1:15" s="799" customFormat="1">
      <c r="A933" s="796"/>
      <c r="B933" s="797"/>
      <c r="C933" s="819"/>
      <c r="D933" s="795"/>
      <c r="F933" s="800"/>
      <c r="G933" s="1117"/>
      <c r="H933" s="801"/>
      <c r="I933" s="800"/>
      <c r="J933" s="800"/>
      <c r="K933" s="800"/>
      <c r="L933" s="802"/>
      <c r="M933" s="802"/>
      <c r="N933" s="802"/>
      <c r="O933" s="802"/>
    </row>
    <row r="934" spans="1:15" s="799" customFormat="1">
      <c r="A934" s="796"/>
      <c r="B934" s="797"/>
      <c r="C934" s="819"/>
      <c r="D934" s="795"/>
      <c r="F934" s="800"/>
      <c r="G934" s="1117"/>
      <c r="H934" s="801"/>
      <c r="I934" s="800"/>
      <c r="J934" s="800"/>
      <c r="K934" s="800"/>
      <c r="L934" s="802"/>
      <c r="M934" s="802"/>
      <c r="N934" s="802"/>
      <c r="O934" s="802"/>
    </row>
    <row r="935" spans="1:15" s="799" customFormat="1">
      <c r="A935" s="796"/>
      <c r="B935" s="797"/>
      <c r="C935" s="819"/>
      <c r="D935" s="795"/>
      <c r="F935" s="800"/>
      <c r="G935" s="1117"/>
      <c r="H935" s="801"/>
      <c r="I935" s="800"/>
      <c r="J935" s="800"/>
      <c r="K935" s="800"/>
      <c r="L935" s="802"/>
      <c r="M935" s="802"/>
      <c r="N935" s="802"/>
      <c r="O935" s="802"/>
    </row>
    <row r="936" spans="1:15" s="799" customFormat="1">
      <c r="A936" s="796"/>
      <c r="B936" s="797"/>
      <c r="C936" s="819"/>
      <c r="D936" s="795"/>
      <c r="F936" s="800"/>
      <c r="G936" s="1117"/>
      <c r="H936" s="801"/>
      <c r="I936" s="800"/>
      <c r="J936" s="800"/>
      <c r="K936" s="800"/>
      <c r="L936" s="802"/>
      <c r="M936" s="802"/>
      <c r="N936" s="802"/>
      <c r="O936" s="802"/>
    </row>
    <row r="937" spans="1:15" s="799" customFormat="1">
      <c r="A937" s="796"/>
      <c r="B937" s="797"/>
      <c r="C937" s="819"/>
      <c r="D937" s="795"/>
      <c r="F937" s="800"/>
      <c r="G937" s="1117"/>
      <c r="H937" s="801"/>
      <c r="I937" s="800"/>
      <c r="J937" s="800"/>
      <c r="K937" s="800"/>
      <c r="L937" s="802"/>
      <c r="M937" s="802"/>
      <c r="N937" s="802"/>
      <c r="O937" s="802"/>
    </row>
    <row r="938" spans="1:15" s="799" customFormat="1">
      <c r="A938" s="796"/>
      <c r="B938" s="797"/>
      <c r="C938" s="819"/>
      <c r="D938" s="795"/>
      <c r="F938" s="800"/>
      <c r="G938" s="1117"/>
      <c r="H938" s="801"/>
      <c r="I938" s="800"/>
      <c r="J938" s="800"/>
      <c r="K938" s="800"/>
      <c r="L938" s="802"/>
      <c r="M938" s="802"/>
      <c r="N938" s="802"/>
      <c r="O938" s="802"/>
    </row>
    <row r="939" spans="1:15" s="799" customFormat="1">
      <c r="A939" s="796"/>
      <c r="B939" s="797"/>
      <c r="C939" s="819"/>
      <c r="D939" s="795"/>
      <c r="F939" s="800"/>
      <c r="G939" s="1117"/>
      <c r="H939" s="801"/>
      <c r="I939" s="800"/>
      <c r="J939" s="800"/>
      <c r="K939" s="800"/>
      <c r="L939" s="802"/>
      <c r="M939" s="802"/>
      <c r="N939" s="802"/>
      <c r="O939" s="802"/>
    </row>
    <row r="940" spans="1:15" s="799" customFormat="1">
      <c r="A940" s="796"/>
      <c r="B940" s="797"/>
      <c r="C940" s="819"/>
      <c r="D940" s="795"/>
      <c r="F940" s="800"/>
      <c r="G940" s="1117"/>
      <c r="H940" s="801"/>
      <c r="I940" s="800"/>
      <c r="J940" s="800"/>
      <c r="K940" s="800"/>
      <c r="L940" s="802"/>
      <c r="M940" s="802"/>
      <c r="N940" s="802"/>
      <c r="O940" s="802"/>
    </row>
    <row r="941" spans="1:15" s="799" customFormat="1">
      <c r="A941" s="796"/>
      <c r="B941" s="797"/>
      <c r="C941" s="819"/>
      <c r="D941" s="795"/>
      <c r="F941" s="800"/>
      <c r="G941" s="1117"/>
      <c r="H941" s="801"/>
      <c r="I941" s="800"/>
      <c r="J941" s="800"/>
      <c r="K941" s="800"/>
      <c r="L941" s="802"/>
      <c r="M941" s="802"/>
      <c r="N941" s="802"/>
      <c r="O941" s="802"/>
    </row>
    <row r="942" spans="1:15" s="799" customFormat="1">
      <c r="A942" s="796"/>
      <c r="B942" s="797"/>
      <c r="C942" s="819"/>
      <c r="D942" s="795"/>
      <c r="F942" s="800"/>
      <c r="G942" s="1117"/>
      <c r="H942" s="801"/>
      <c r="I942" s="800"/>
      <c r="J942" s="800"/>
      <c r="K942" s="800"/>
      <c r="L942" s="802"/>
      <c r="M942" s="802"/>
      <c r="N942" s="802"/>
      <c r="O942" s="802"/>
    </row>
    <row r="943" spans="1:15" s="799" customFormat="1">
      <c r="A943" s="796"/>
      <c r="B943" s="797"/>
      <c r="C943" s="819"/>
      <c r="D943" s="795"/>
      <c r="F943" s="800"/>
      <c r="G943" s="1117"/>
      <c r="H943" s="801"/>
      <c r="I943" s="800"/>
      <c r="J943" s="800"/>
      <c r="K943" s="800"/>
      <c r="L943" s="802"/>
      <c r="M943" s="802"/>
      <c r="N943" s="802"/>
      <c r="O943" s="802"/>
    </row>
    <row r="944" spans="1:15" s="799" customFormat="1">
      <c r="A944" s="796"/>
      <c r="B944" s="797"/>
      <c r="C944" s="819"/>
      <c r="D944" s="795"/>
      <c r="F944" s="800"/>
      <c r="G944" s="1117"/>
      <c r="H944" s="801"/>
      <c r="I944" s="800"/>
      <c r="J944" s="800"/>
      <c r="K944" s="800"/>
      <c r="L944" s="802"/>
      <c r="M944" s="802"/>
      <c r="N944" s="802"/>
      <c r="O944" s="802"/>
    </row>
    <row r="945" spans="1:15" s="799" customFormat="1">
      <c r="A945" s="796"/>
      <c r="B945" s="797"/>
      <c r="C945" s="819"/>
      <c r="D945" s="795"/>
      <c r="F945" s="800"/>
      <c r="G945" s="1117"/>
      <c r="H945" s="801"/>
      <c r="I945" s="800"/>
      <c r="J945" s="800"/>
      <c r="K945" s="800"/>
      <c r="L945" s="802"/>
      <c r="M945" s="802"/>
      <c r="N945" s="802"/>
      <c r="O945" s="802"/>
    </row>
    <row r="946" spans="1:15" s="799" customFormat="1">
      <c r="A946" s="796"/>
      <c r="B946" s="797"/>
      <c r="C946" s="819"/>
      <c r="D946" s="795"/>
      <c r="F946" s="800"/>
      <c r="G946" s="1117"/>
      <c r="H946" s="801"/>
      <c r="I946" s="800"/>
      <c r="J946" s="800"/>
      <c r="K946" s="800"/>
      <c r="L946" s="802"/>
      <c r="M946" s="802"/>
      <c r="N946" s="802"/>
      <c r="O946" s="802"/>
    </row>
    <row r="947" spans="1:15" s="799" customFormat="1">
      <c r="A947" s="796"/>
      <c r="B947" s="797"/>
      <c r="C947" s="819"/>
      <c r="D947" s="795"/>
      <c r="F947" s="800"/>
      <c r="G947" s="1117"/>
      <c r="H947" s="801"/>
      <c r="I947" s="800"/>
      <c r="J947" s="800"/>
      <c r="K947" s="800"/>
      <c r="L947" s="802"/>
      <c r="M947" s="802"/>
      <c r="N947" s="802"/>
      <c r="O947" s="802"/>
    </row>
    <row r="948" spans="1:15" s="799" customFormat="1">
      <c r="A948" s="796"/>
      <c r="B948" s="797"/>
      <c r="C948" s="819"/>
      <c r="D948" s="795"/>
      <c r="F948" s="800"/>
      <c r="G948" s="1117"/>
      <c r="H948" s="801"/>
      <c r="I948" s="800"/>
      <c r="J948" s="800"/>
      <c r="K948" s="800"/>
      <c r="L948" s="802"/>
      <c r="M948" s="802"/>
      <c r="N948" s="802"/>
      <c r="O948" s="802"/>
    </row>
    <row r="949" spans="1:15" s="799" customFormat="1">
      <c r="A949" s="796"/>
      <c r="B949" s="797"/>
      <c r="C949" s="819"/>
      <c r="D949" s="795"/>
      <c r="F949" s="800"/>
      <c r="G949" s="1117"/>
      <c r="H949" s="801"/>
      <c r="I949" s="800"/>
      <c r="J949" s="800"/>
      <c r="K949" s="800"/>
      <c r="L949" s="802"/>
      <c r="M949" s="802"/>
      <c r="N949" s="802"/>
      <c r="O949" s="802"/>
    </row>
    <row r="950" spans="1:15" s="799" customFormat="1">
      <c r="A950" s="796"/>
      <c r="B950" s="797"/>
      <c r="C950" s="819"/>
      <c r="D950" s="795"/>
      <c r="F950" s="800"/>
      <c r="G950" s="1117"/>
      <c r="H950" s="801"/>
      <c r="I950" s="800"/>
      <c r="J950" s="800"/>
      <c r="K950" s="800"/>
      <c r="L950" s="802"/>
      <c r="M950" s="802"/>
      <c r="N950" s="802"/>
      <c r="O950" s="802"/>
    </row>
    <row r="951" spans="1:15" s="799" customFormat="1">
      <c r="A951" s="796"/>
      <c r="B951" s="797"/>
      <c r="C951" s="819"/>
      <c r="D951" s="795"/>
      <c r="F951" s="800"/>
      <c r="G951" s="1117"/>
      <c r="H951" s="801"/>
      <c r="I951" s="800"/>
      <c r="J951" s="800"/>
      <c r="K951" s="800"/>
      <c r="L951" s="802"/>
      <c r="M951" s="802"/>
      <c r="N951" s="802"/>
      <c r="O951" s="802"/>
    </row>
    <row r="952" spans="1:15" s="799" customFormat="1">
      <c r="A952" s="796"/>
      <c r="B952" s="797"/>
      <c r="C952" s="819"/>
      <c r="D952" s="795"/>
      <c r="F952" s="800"/>
      <c r="G952" s="1117"/>
      <c r="H952" s="801"/>
      <c r="I952" s="800"/>
      <c r="J952" s="800"/>
      <c r="K952" s="800"/>
      <c r="L952" s="802"/>
      <c r="M952" s="802"/>
      <c r="N952" s="802"/>
      <c r="O952" s="802"/>
    </row>
    <row r="953" spans="1:15" s="799" customFormat="1">
      <c r="A953" s="796"/>
      <c r="B953" s="797"/>
      <c r="C953" s="819"/>
      <c r="D953" s="795"/>
      <c r="F953" s="800"/>
      <c r="G953" s="1117"/>
      <c r="H953" s="801"/>
      <c r="I953" s="800"/>
      <c r="J953" s="800"/>
      <c r="K953" s="800"/>
      <c r="L953" s="802"/>
      <c r="M953" s="802"/>
      <c r="N953" s="802"/>
      <c r="O953" s="802"/>
    </row>
    <row r="954" spans="1:15" s="799" customFormat="1">
      <c r="A954" s="796"/>
      <c r="B954" s="797"/>
      <c r="C954" s="819"/>
      <c r="D954" s="795"/>
      <c r="F954" s="800"/>
      <c r="G954" s="1117"/>
      <c r="H954" s="801"/>
      <c r="I954" s="800"/>
      <c r="J954" s="800"/>
      <c r="K954" s="800"/>
      <c r="L954" s="802"/>
      <c r="M954" s="802"/>
      <c r="N954" s="802"/>
      <c r="O954" s="802"/>
    </row>
    <row r="955" spans="1:15" s="799" customFormat="1">
      <c r="A955" s="796"/>
      <c r="B955" s="797"/>
      <c r="C955" s="819"/>
      <c r="D955" s="795"/>
      <c r="F955" s="800"/>
      <c r="G955" s="1117"/>
      <c r="H955" s="801"/>
      <c r="I955" s="800"/>
      <c r="J955" s="800"/>
      <c r="K955" s="800"/>
      <c r="L955" s="802"/>
      <c r="M955" s="802"/>
      <c r="N955" s="802"/>
      <c r="O955" s="802"/>
    </row>
    <row r="956" spans="1:15" s="799" customFormat="1">
      <c r="A956" s="796"/>
      <c r="B956" s="797"/>
      <c r="C956" s="819"/>
      <c r="D956" s="795"/>
      <c r="F956" s="800"/>
      <c r="G956" s="1117"/>
      <c r="H956" s="801"/>
      <c r="I956" s="800"/>
      <c r="J956" s="800"/>
      <c r="K956" s="800"/>
      <c r="L956" s="802"/>
      <c r="M956" s="802"/>
      <c r="N956" s="802"/>
      <c r="O956" s="802"/>
    </row>
    <row r="957" spans="1:15" s="799" customFormat="1">
      <c r="A957" s="796"/>
      <c r="B957" s="797"/>
      <c r="C957" s="819"/>
      <c r="D957" s="795"/>
      <c r="F957" s="800"/>
      <c r="G957" s="1117"/>
      <c r="H957" s="801"/>
      <c r="I957" s="800"/>
      <c r="J957" s="800"/>
      <c r="K957" s="800"/>
      <c r="L957" s="802"/>
      <c r="M957" s="802"/>
      <c r="N957" s="802"/>
      <c r="O957" s="802"/>
    </row>
    <row r="958" spans="1:15" s="799" customFormat="1">
      <c r="A958" s="796"/>
      <c r="B958" s="797"/>
      <c r="C958" s="819"/>
      <c r="D958" s="795"/>
      <c r="F958" s="800"/>
      <c r="G958" s="1117"/>
      <c r="H958" s="801"/>
      <c r="I958" s="800"/>
      <c r="J958" s="800"/>
      <c r="K958" s="800"/>
      <c r="L958" s="802"/>
      <c r="M958" s="802"/>
      <c r="N958" s="802"/>
      <c r="O958" s="802"/>
    </row>
    <row r="959" spans="1:15" s="799" customFormat="1">
      <c r="A959" s="796"/>
      <c r="B959" s="797"/>
      <c r="C959" s="819"/>
      <c r="D959" s="795"/>
      <c r="F959" s="800"/>
      <c r="G959" s="1117"/>
      <c r="H959" s="801"/>
      <c r="I959" s="800"/>
      <c r="J959" s="800"/>
      <c r="K959" s="800"/>
      <c r="L959" s="802"/>
      <c r="M959" s="802"/>
      <c r="N959" s="802"/>
      <c r="O959" s="802"/>
    </row>
    <row r="960" spans="1:15" s="799" customFormat="1">
      <c r="A960" s="796"/>
      <c r="B960" s="797"/>
      <c r="C960" s="819"/>
      <c r="D960" s="795"/>
      <c r="F960" s="800"/>
      <c r="G960" s="1117"/>
      <c r="H960" s="801"/>
      <c r="I960" s="800"/>
      <c r="J960" s="800"/>
      <c r="K960" s="800"/>
      <c r="L960" s="802"/>
      <c r="M960" s="802"/>
      <c r="N960" s="802"/>
      <c r="O960" s="802"/>
    </row>
    <row r="961" spans="1:15" s="799" customFormat="1">
      <c r="A961" s="796"/>
      <c r="B961" s="797"/>
      <c r="C961" s="819"/>
      <c r="D961" s="795"/>
      <c r="F961" s="800"/>
      <c r="G961" s="1117"/>
      <c r="H961" s="801"/>
      <c r="I961" s="800"/>
      <c r="J961" s="800"/>
      <c r="K961" s="800"/>
      <c r="L961" s="802"/>
      <c r="M961" s="802"/>
      <c r="N961" s="802"/>
      <c r="O961" s="802"/>
    </row>
    <row r="962" spans="1:15" s="799" customFormat="1">
      <c r="A962" s="796"/>
      <c r="B962" s="797"/>
      <c r="C962" s="819"/>
      <c r="D962" s="795"/>
      <c r="F962" s="800"/>
      <c r="G962" s="1117"/>
      <c r="H962" s="801"/>
      <c r="I962" s="800"/>
      <c r="J962" s="800"/>
      <c r="K962" s="800"/>
      <c r="L962" s="802"/>
      <c r="M962" s="802"/>
      <c r="N962" s="802"/>
      <c r="O962" s="802"/>
    </row>
    <row r="963" spans="1:15" s="799" customFormat="1">
      <c r="A963" s="796"/>
      <c r="B963" s="797"/>
      <c r="C963" s="819"/>
      <c r="D963" s="795"/>
      <c r="F963" s="800"/>
      <c r="G963" s="1117"/>
      <c r="H963" s="801"/>
      <c r="I963" s="800"/>
      <c r="J963" s="800"/>
      <c r="K963" s="800"/>
      <c r="L963" s="802"/>
      <c r="M963" s="802"/>
      <c r="N963" s="802"/>
      <c r="O963" s="802"/>
    </row>
    <row r="964" spans="1:15" s="799" customFormat="1">
      <c r="A964" s="796"/>
      <c r="B964" s="797"/>
      <c r="C964" s="819"/>
      <c r="D964" s="795"/>
      <c r="F964" s="800"/>
      <c r="G964" s="1117"/>
      <c r="H964" s="801"/>
      <c r="I964" s="800"/>
      <c r="J964" s="800"/>
      <c r="K964" s="800"/>
      <c r="L964" s="802"/>
      <c r="M964" s="802"/>
      <c r="N964" s="802"/>
      <c r="O964" s="802"/>
    </row>
    <row r="965" spans="1:15" s="799" customFormat="1">
      <c r="A965" s="796"/>
      <c r="B965" s="797"/>
      <c r="C965" s="819"/>
      <c r="D965" s="795"/>
      <c r="F965" s="800"/>
      <c r="G965" s="1117"/>
      <c r="H965" s="801"/>
      <c r="I965" s="800"/>
      <c r="J965" s="800"/>
      <c r="K965" s="800"/>
      <c r="L965" s="802"/>
      <c r="M965" s="802"/>
      <c r="N965" s="802"/>
      <c r="O965" s="802"/>
    </row>
    <row r="966" spans="1:15" s="799" customFormat="1">
      <c r="A966" s="796"/>
      <c r="B966" s="797"/>
      <c r="C966" s="819"/>
      <c r="D966" s="795"/>
      <c r="F966" s="800"/>
      <c r="G966" s="1117"/>
      <c r="H966" s="801"/>
      <c r="I966" s="800"/>
      <c r="J966" s="800"/>
      <c r="K966" s="800"/>
      <c r="L966" s="802"/>
      <c r="M966" s="802"/>
      <c r="N966" s="802"/>
      <c r="O966" s="802"/>
    </row>
    <row r="967" spans="1:15" s="799" customFormat="1">
      <c r="A967" s="796"/>
      <c r="B967" s="797"/>
      <c r="C967" s="819"/>
      <c r="D967" s="795"/>
      <c r="F967" s="800"/>
      <c r="G967" s="1117"/>
      <c r="H967" s="801"/>
      <c r="I967" s="800"/>
      <c r="J967" s="800"/>
      <c r="K967" s="800"/>
      <c r="L967" s="802"/>
      <c r="M967" s="802"/>
      <c r="N967" s="802"/>
      <c r="O967" s="802"/>
    </row>
    <row r="968" spans="1:15" s="799" customFormat="1">
      <c r="A968" s="796"/>
      <c r="B968" s="797"/>
      <c r="C968" s="819"/>
      <c r="D968" s="795"/>
      <c r="F968" s="800"/>
      <c r="G968" s="1117"/>
      <c r="H968" s="801"/>
      <c r="I968" s="800"/>
      <c r="J968" s="800"/>
      <c r="K968" s="800"/>
      <c r="L968" s="802"/>
      <c r="M968" s="802"/>
      <c r="N968" s="802"/>
      <c r="O968" s="802"/>
    </row>
    <row r="969" spans="1:15" s="799" customFormat="1">
      <c r="A969" s="796"/>
      <c r="B969" s="797"/>
      <c r="C969" s="819"/>
      <c r="D969" s="795"/>
      <c r="F969" s="800"/>
      <c r="G969" s="1117"/>
      <c r="H969" s="801"/>
      <c r="I969" s="800"/>
      <c r="J969" s="800"/>
      <c r="K969" s="800"/>
      <c r="L969" s="802"/>
      <c r="M969" s="802"/>
      <c r="N969" s="802"/>
      <c r="O969" s="802"/>
    </row>
    <row r="970" spans="1:15" s="799" customFormat="1">
      <c r="A970" s="796"/>
      <c r="B970" s="797"/>
      <c r="C970" s="819"/>
      <c r="D970" s="795"/>
      <c r="F970" s="800"/>
      <c r="G970" s="1117"/>
      <c r="H970" s="801"/>
      <c r="I970" s="800"/>
      <c r="J970" s="800"/>
      <c r="K970" s="800"/>
      <c r="L970" s="802"/>
      <c r="M970" s="802"/>
      <c r="N970" s="802"/>
      <c r="O970" s="802"/>
    </row>
    <row r="971" spans="1:15" s="799" customFormat="1">
      <c r="A971" s="796"/>
      <c r="B971" s="797"/>
      <c r="C971" s="819"/>
      <c r="D971" s="795"/>
      <c r="F971" s="800"/>
      <c r="G971" s="1117"/>
      <c r="H971" s="801"/>
      <c r="I971" s="800"/>
      <c r="J971" s="800"/>
      <c r="K971" s="800"/>
      <c r="L971" s="802"/>
      <c r="M971" s="802"/>
      <c r="N971" s="802"/>
      <c r="O971" s="802"/>
    </row>
    <row r="972" spans="1:15" s="799" customFormat="1">
      <c r="A972" s="796"/>
      <c r="B972" s="797"/>
      <c r="C972" s="819"/>
      <c r="D972" s="795"/>
      <c r="F972" s="800"/>
      <c r="G972" s="1117"/>
      <c r="H972" s="801"/>
      <c r="I972" s="800"/>
      <c r="J972" s="800"/>
      <c r="K972" s="800"/>
      <c r="L972" s="802"/>
      <c r="M972" s="802"/>
      <c r="N972" s="802"/>
      <c r="O972" s="802"/>
    </row>
    <row r="973" spans="1:15" s="799" customFormat="1">
      <c r="A973" s="796"/>
      <c r="B973" s="797"/>
      <c r="C973" s="819"/>
      <c r="D973" s="795"/>
      <c r="F973" s="800"/>
      <c r="G973" s="1117"/>
      <c r="H973" s="801"/>
      <c r="I973" s="800"/>
      <c r="J973" s="800"/>
      <c r="K973" s="800"/>
      <c r="L973" s="802"/>
      <c r="M973" s="802"/>
      <c r="N973" s="802"/>
      <c r="O973" s="802"/>
    </row>
    <row r="974" spans="1:15" s="799" customFormat="1">
      <c r="A974" s="796"/>
      <c r="B974" s="797"/>
      <c r="C974" s="819"/>
      <c r="D974" s="795"/>
      <c r="F974" s="800"/>
      <c r="G974" s="1117"/>
      <c r="H974" s="801"/>
      <c r="I974" s="800"/>
      <c r="J974" s="800"/>
      <c r="K974" s="800"/>
      <c r="L974" s="802"/>
      <c r="M974" s="802"/>
      <c r="N974" s="802"/>
      <c r="O974" s="802"/>
    </row>
    <row r="975" spans="1:15" s="799" customFormat="1">
      <c r="A975" s="796"/>
      <c r="B975" s="797"/>
      <c r="C975" s="819"/>
      <c r="D975" s="795"/>
      <c r="F975" s="800"/>
      <c r="G975" s="1117"/>
      <c r="H975" s="801"/>
      <c r="I975" s="800"/>
      <c r="J975" s="800"/>
      <c r="K975" s="800"/>
      <c r="L975" s="802"/>
      <c r="M975" s="802"/>
      <c r="N975" s="802"/>
      <c r="O975" s="802"/>
    </row>
    <row r="976" spans="1:15" s="799" customFormat="1">
      <c r="A976" s="796"/>
      <c r="B976" s="797"/>
      <c r="C976" s="819"/>
      <c r="D976" s="795"/>
      <c r="F976" s="800"/>
      <c r="G976" s="1117"/>
      <c r="H976" s="801"/>
      <c r="I976" s="800"/>
      <c r="J976" s="800"/>
      <c r="K976" s="800"/>
      <c r="L976" s="802"/>
      <c r="M976" s="802"/>
      <c r="N976" s="802"/>
      <c r="O976" s="802"/>
    </row>
    <row r="977" spans="1:15" s="799" customFormat="1">
      <c r="A977" s="796"/>
      <c r="B977" s="797"/>
      <c r="C977" s="819"/>
      <c r="D977" s="795"/>
      <c r="F977" s="800"/>
      <c r="G977" s="1117"/>
      <c r="H977" s="801"/>
      <c r="I977" s="800"/>
      <c r="J977" s="800"/>
      <c r="K977" s="800"/>
      <c r="L977" s="802"/>
      <c r="M977" s="802"/>
      <c r="N977" s="802"/>
      <c r="O977" s="802"/>
    </row>
    <row r="978" spans="1:15" s="799" customFormat="1">
      <c r="A978" s="796"/>
      <c r="B978" s="797"/>
      <c r="C978" s="819"/>
      <c r="D978" s="795"/>
      <c r="F978" s="800"/>
      <c r="G978" s="1117"/>
      <c r="H978" s="801"/>
      <c r="I978" s="800"/>
      <c r="J978" s="800"/>
      <c r="K978" s="800"/>
      <c r="L978" s="802"/>
      <c r="M978" s="802"/>
      <c r="N978" s="802"/>
      <c r="O978" s="802"/>
    </row>
    <row r="979" spans="1:15" s="799" customFormat="1">
      <c r="A979" s="796"/>
      <c r="B979" s="797"/>
      <c r="C979" s="819"/>
      <c r="D979" s="795"/>
      <c r="F979" s="800"/>
      <c r="G979" s="1117"/>
      <c r="H979" s="801"/>
      <c r="I979" s="800"/>
      <c r="J979" s="800"/>
      <c r="K979" s="800"/>
      <c r="L979" s="802"/>
      <c r="M979" s="802"/>
      <c r="N979" s="802"/>
      <c r="O979" s="802"/>
    </row>
    <row r="980" spans="1:15" s="799" customFormat="1">
      <c r="A980" s="796"/>
      <c r="B980" s="797"/>
      <c r="C980" s="819"/>
      <c r="D980" s="795"/>
      <c r="F980" s="800"/>
      <c r="G980" s="1117"/>
      <c r="H980" s="801"/>
      <c r="I980" s="800"/>
      <c r="J980" s="800"/>
      <c r="K980" s="800"/>
      <c r="L980" s="802"/>
      <c r="M980" s="802"/>
      <c r="N980" s="802"/>
      <c r="O980" s="802"/>
    </row>
    <row r="981" spans="1:15" s="799" customFormat="1">
      <c r="A981" s="796"/>
      <c r="B981" s="797"/>
      <c r="C981" s="819"/>
      <c r="D981" s="795"/>
      <c r="F981" s="800"/>
      <c r="G981" s="1117"/>
      <c r="H981" s="801"/>
      <c r="I981" s="800"/>
      <c r="J981" s="800"/>
      <c r="K981" s="800"/>
      <c r="L981" s="802"/>
      <c r="M981" s="802"/>
      <c r="N981" s="802"/>
      <c r="O981" s="802"/>
    </row>
    <row r="982" spans="1:15" s="799" customFormat="1">
      <c r="A982" s="796"/>
      <c r="B982" s="797"/>
      <c r="C982" s="819"/>
      <c r="D982" s="795"/>
      <c r="F982" s="800"/>
      <c r="G982" s="1117"/>
      <c r="H982" s="801"/>
      <c r="I982" s="800"/>
      <c r="J982" s="800"/>
      <c r="K982" s="800"/>
      <c r="L982" s="802"/>
      <c r="M982" s="802"/>
      <c r="N982" s="802"/>
      <c r="O982" s="802"/>
    </row>
    <row r="983" spans="1:15" s="799" customFormat="1">
      <c r="A983" s="796"/>
      <c r="B983" s="797"/>
      <c r="C983" s="819"/>
      <c r="D983" s="795"/>
      <c r="F983" s="800"/>
      <c r="G983" s="1117"/>
      <c r="H983" s="801"/>
      <c r="I983" s="800"/>
      <c r="J983" s="800"/>
      <c r="K983" s="800"/>
      <c r="L983" s="802"/>
      <c r="M983" s="802"/>
      <c r="N983" s="802"/>
      <c r="O983" s="802"/>
    </row>
    <row r="984" spans="1:15" s="799" customFormat="1">
      <c r="A984" s="796"/>
      <c r="B984" s="797"/>
      <c r="C984" s="819"/>
      <c r="D984" s="795"/>
      <c r="F984" s="800"/>
      <c r="G984" s="1117"/>
      <c r="H984" s="801"/>
      <c r="I984" s="800"/>
      <c r="J984" s="800"/>
      <c r="K984" s="800"/>
      <c r="L984" s="802"/>
      <c r="M984" s="802"/>
      <c r="N984" s="802"/>
      <c r="O984" s="802"/>
    </row>
    <row r="985" spans="1:15" s="799" customFormat="1">
      <c r="A985" s="796"/>
      <c r="B985" s="797"/>
      <c r="C985" s="819"/>
      <c r="D985" s="795"/>
      <c r="F985" s="800"/>
      <c r="G985" s="1117"/>
      <c r="H985" s="801"/>
      <c r="I985" s="800"/>
      <c r="J985" s="800"/>
      <c r="K985" s="800"/>
      <c r="L985" s="802"/>
      <c r="M985" s="802"/>
      <c r="N985" s="802"/>
      <c r="O985" s="802"/>
    </row>
    <row r="986" spans="1:15" s="799" customFormat="1">
      <c r="A986" s="796"/>
      <c r="B986" s="797"/>
      <c r="C986" s="819"/>
      <c r="D986" s="795"/>
      <c r="F986" s="800"/>
      <c r="G986" s="1117"/>
      <c r="H986" s="801"/>
      <c r="I986" s="800"/>
      <c r="J986" s="800"/>
      <c r="K986" s="800"/>
      <c r="L986" s="802"/>
      <c r="M986" s="802"/>
      <c r="N986" s="802"/>
      <c r="O986" s="802"/>
    </row>
    <row r="987" spans="1:15" s="799" customFormat="1">
      <c r="A987" s="796"/>
      <c r="B987" s="797"/>
      <c r="C987" s="819"/>
      <c r="D987" s="795"/>
      <c r="F987" s="800"/>
      <c r="G987" s="1117"/>
      <c r="H987" s="801"/>
      <c r="I987" s="800"/>
      <c r="J987" s="800"/>
      <c r="K987" s="800"/>
      <c r="L987" s="802"/>
      <c r="M987" s="802"/>
      <c r="N987" s="802"/>
      <c r="O987" s="802"/>
    </row>
    <row r="988" spans="1:15" s="799" customFormat="1">
      <c r="A988" s="796"/>
      <c r="B988" s="797"/>
      <c r="C988" s="819"/>
      <c r="D988" s="795"/>
      <c r="F988" s="800"/>
      <c r="G988" s="1117"/>
      <c r="H988" s="801"/>
      <c r="I988" s="800"/>
      <c r="J988" s="800"/>
      <c r="K988" s="800"/>
      <c r="L988" s="802"/>
      <c r="M988" s="802"/>
      <c r="N988" s="802"/>
      <c r="O988" s="802"/>
    </row>
    <row r="989" spans="1:15" s="799" customFormat="1">
      <c r="A989" s="796"/>
      <c r="B989" s="797"/>
      <c r="C989" s="819"/>
      <c r="D989" s="795"/>
      <c r="F989" s="800"/>
      <c r="G989" s="1117"/>
      <c r="H989" s="801"/>
      <c r="I989" s="800"/>
      <c r="J989" s="800"/>
      <c r="K989" s="800"/>
      <c r="L989" s="802"/>
      <c r="M989" s="802"/>
      <c r="N989" s="802"/>
      <c r="O989" s="802"/>
    </row>
    <row r="990" spans="1:15" s="799" customFormat="1">
      <c r="A990" s="796"/>
      <c r="B990" s="797"/>
      <c r="C990" s="819"/>
      <c r="D990" s="795"/>
      <c r="F990" s="800"/>
      <c r="G990" s="1117"/>
      <c r="H990" s="801"/>
      <c r="I990" s="800"/>
      <c r="J990" s="800"/>
      <c r="K990" s="800"/>
      <c r="L990" s="802"/>
      <c r="M990" s="802"/>
      <c r="N990" s="802"/>
      <c r="O990" s="802"/>
    </row>
    <row r="991" spans="1:15" s="799" customFormat="1">
      <c r="A991" s="796"/>
      <c r="B991" s="797"/>
      <c r="C991" s="819"/>
      <c r="D991" s="795"/>
      <c r="F991" s="800"/>
      <c r="G991" s="1117"/>
      <c r="H991" s="801"/>
      <c r="I991" s="800"/>
      <c r="J991" s="800"/>
      <c r="K991" s="800"/>
      <c r="L991" s="802"/>
      <c r="M991" s="802"/>
      <c r="N991" s="802"/>
      <c r="O991" s="802"/>
    </row>
    <row r="992" spans="1:15" s="799" customFormat="1">
      <c r="A992" s="796"/>
      <c r="B992" s="797"/>
      <c r="C992" s="819"/>
      <c r="D992" s="795"/>
      <c r="F992" s="800"/>
      <c r="G992" s="1117"/>
      <c r="H992" s="801"/>
      <c r="I992" s="800"/>
      <c r="J992" s="800"/>
      <c r="K992" s="800"/>
      <c r="L992" s="802"/>
      <c r="M992" s="802"/>
      <c r="N992" s="802"/>
      <c r="O992" s="802"/>
    </row>
    <row r="993" spans="1:15" s="799" customFormat="1">
      <c r="A993" s="796"/>
      <c r="B993" s="797"/>
      <c r="C993" s="819"/>
      <c r="D993" s="795"/>
      <c r="F993" s="800"/>
      <c r="G993" s="1117"/>
      <c r="H993" s="801"/>
      <c r="I993" s="800"/>
      <c r="J993" s="800"/>
      <c r="K993" s="800"/>
      <c r="L993" s="802"/>
      <c r="M993" s="802"/>
      <c r="N993" s="802"/>
      <c r="O993" s="802"/>
    </row>
    <row r="994" spans="1:15" s="799" customFormat="1">
      <c r="A994" s="796"/>
      <c r="B994" s="797"/>
      <c r="C994" s="819"/>
      <c r="D994" s="795"/>
      <c r="F994" s="800"/>
      <c r="G994" s="1117"/>
      <c r="H994" s="801"/>
      <c r="I994" s="800"/>
      <c r="J994" s="800"/>
      <c r="K994" s="800"/>
      <c r="L994" s="802"/>
      <c r="M994" s="802"/>
      <c r="N994" s="802"/>
      <c r="O994" s="802"/>
    </row>
    <row r="995" spans="1:15" s="799" customFormat="1">
      <c r="A995" s="796"/>
      <c r="B995" s="797"/>
      <c r="C995" s="819"/>
      <c r="D995" s="795"/>
      <c r="F995" s="800"/>
      <c r="G995" s="1117"/>
      <c r="H995" s="801"/>
      <c r="I995" s="800"/>
      <c r="J995" s="800"/>
      <c r="K995" s="800"/>
      <c r="L995" s="802"/>
      <c r="M995" s="802"/>
      <c r="N995" s="802"/>
      <c r="O995" s="802"/>
    </row>
    <row r="996" spans="1:15" s="799" customFormat="1">
      <c r="A996" s="796"/>
      <c r="B996" s="797"/>
      <c r="C996" s="819"/>
      <c r="D996" s="795"/>
      <c r="F996" s="800"/>
      <c r="G996" s="1117"/>
      <c r="H996" s="801"/>
      <c r="I996" s="800"/>
      <c r="J996" s="800"/>
      <c r="K996" s="800"/>
      <c r="L996" s="802"/>
      <c r="M996" s="802"/>
      <c r="N996" s="802"/>
      <c r="O996" s="802"/>
    </row>
    <row r="997" spans="1:15" s="799" customFormat="1">
      <c r="A997" s="796"/>
      <c r="B997" s="797"/>
      <c r="C997" s="819"/>
      <c r="D997" s="795"/>
      <c r="F997" s="800"/>
      <c r="G997" s="1117"/>
      <c r="H997" s="801"/>
      <c r="I997" s="800"/>
      <c r="J997" s="800"/>
      <c r="K997" s="800"/>
      <c r="L997" s="802"/>
      <c r="M997" s="802"/>
      <c r="N997" s="802"/>
      <c r="O997" s="802"/>
    </row>
    <row r="998" spans="1:15" s="799" customFormat="1">
      <c r="A998" s="796"/>
      <c r="B998" s="797"/>
      <c r="C998" s="819"/>
      <c r="D998" s="795"/>
      <c r="F998" s="800"/>
      <c r="G998" s="1117"/>
      <c r="H998" s="801"/>
      <c r="I998" s="800"/>
      <c r="J998" s="800"/>
      <c r="K998" s="800"/>
      <c r="L998" s="802"/>
      <c r="M998" s="802"/>
      <c r="N998" s="802"/>
      <c r="O998" s="802"/>
    </row>
    <row r="999" spans="1:15" s="799" customFormat="1">
      <c r="A999" s="796"/>
      <c r="B999" s="797"/>
      <c r="C999" s="819"/>
      <c r="D999" s="795"/>
      <c r="F999" s="800"/>
      <c r="G999" s="1117"/>
      <c r="H999" s="801"/>
      <c r="I999" s="800"/>
      <c r="J999" s="800"/>
      <c r="K999" s="800"/>
      <c r="L999" s="802"/>
      <c r="M999" s="802"/>
      <c r="N999" s="802"/>
      <c r="O999" s="802"/>
    </row>
    <row r="1000" spans="1:15" s="799" customFormat="1">
      <c r="A1000" s="796"/>
      <c r="B1000" s="797"/>
      <c r="C1000" s="819"/>
      <c r="D1000" s="795"/>
      <c r="F1000" s="800"/>
      <c r="G1000" s="1117"/>
      <c r="H1000" s="801"/>
      <c r="I1000" s="800"/>
      <c r="J1000" s="800"/>
      <c r="K1000" s="800"/>
      <c r="L1000" s="802"/>
      <c r="M1000" s="802"/>
      <c r="N1000" s="802"/>
      <c r="O1000" s="802"/>
    </row>
    <row r="1001" spans="1:15" s="799" customFormat="1">
      <c r="A1001" s="796"/>
      <c r="B1001" s="797"/>
      <c r="C1001" s="819"/>
      <c r="D1001" s="795"/>
      <c r="F1001" s="800"/>
      <c r="G1001" s="1117"/>
      <c r="H1001" s="801"/>
      <c r="I1001" s="800"/>
      <c r="J1001" s="800"/>
      <c r="K1001" s="800"/>
      <c r="L1001" s="802"/>
      <c r="M1001" s="802"/>
      <c r="N1001" s="802"/>
      <c r="O1001" s="802"/>
    </row>
    <row r="1002" spans="1:15" s="799" customFormat="1">
      <c r="A1002" s="796"/>
      <c r="B1002" s="797"/>
      <c r="C1002" s="819"/>
      <c r="D1002" s="795"/>
      <c r="F1002" s="800"/>
      <c r="G1002" s="1117"/>
      <c r="H1002" s="801"/>
      <c r="I1002" s="800"/>
      <c r="J1002" s="800"/>
      <c r="K1002" s="800"/>
      <c r="L1002" s="802"/>
      <c r="M1002" s="802"/>
      <c r="N1002" s="802"/>
      <c r="O1002" s="802"/>
    </row>
    <row r="1003" spans="1:15" s="799" customFormat="1">
      <c r="A1003" s="796"/>
      <c r="B1003" s="797"/>
      <c r="C1003" s="819"/>
      <c r="D1003" s="795"/>
      <c r="F1003" s="800"/>
      <c r="G1003" s="1117"/>
      <c r="H1003" s="801"/>
      <c r="I1003" s="800"/>
      <c r="J1003" s="800"/>
      <c r="K1003" s="800"/>
      <c r="L1003" s="802"/>
      <c r="M1003" s="802"/>
      <c r="N1003" s="802"/>
      <c r="O1003" s="802"/>
    </row>
    <row r="1004" spans="1:15" s="799" customFormat="1">
      <c r="A1004" s="796"/>
      <c r="B1004" s="797"/>
      <c r="C1004" s="819"/>
      <c r="D1004" s="795"/>
      <c r="F1004" s="800"/>
      <c r="G1004" s="1117"/>
      <c r="H1004" s="801"/>
      <c r="I1004" s="800"/>
      <c r="J1004" s="800"/>
      <c r="K1004" s="800"/>
      <c r="L1004" s="802"/>
      <c r="M1004" s="802"/>
      <c r="N1004" s="802"/>
      <c r="O1004" s="802"/>
    </row>
    <row r="1005" spans="1:15" s="799" customFormat="1">
      <c r="A1005" s="796"/>
      <c r="B1005" s="797"/>
      <c r="C1005" s="819"/>
      <c r="D1005" s="795"/>
      <c r="F1005" s="800"/>
      <c r="G1005" s="1117"/>
      <c r="H1005" s="801"/>
      <c r="I1005" s="800"/>
      <c r="J1005" s="800"/>
      <c r="K1005" s="800"/>
      <c r="L1005" s="802"/>
      <c r="M1005" s="802"/>
      <c r="N1005" s="802"/>
      <c r="O1005" s="802"/>
    </row>
    <row r="1006" spans="1:15" s="799" customFormat="1">
      <c r="A1006" s="796"/>
      <c r="B1006" s="797"/>
      <c r="C1006" s="819"/>
      <c r="D1006" s="795"/>
      <c r="F1006" s="800"/>
      <c r="G1006" s="1117"/>
      <c r="H1006" s="801"/>
      <c r="I1006" s="800"/>
      <c r="J1006" s="800"/>
      <c r="K1006" s="800"/>
      <c r="L1006" s="802"/>
      <c r="M1006" s="802"/>
      <c r="N1006" s="802"/>
      <c r="O1006" s="802"/>
    </row>
    <row r="1007" spans="1:15" s="799" customFormat="1">
      <c r="A1007" s="796"/>
      <c r="B1007" s="797"/>
      <c r="C1007" s="819"/>
      <c r="D1007" s="795"/>
      <c r="F1007" s="800"/>
      <c r="G1007" s="1117"/>
      <c r="H1007" s="801"/>
      <c r="I1007" s="800"/>
      <c r="J1007" s="800"/>
      <c r="K1007" s="800"/>
      <c r="L1007" s="802"/>
      <c r="M1007" s="802"/>
      <c r="N1007" s="802"/>
      <c r="O1007" s="802"/>
    </row>
    <row r="1008" spans="1:15" s="799" customFormat="1">
      <c r="A1008" s="796"/>
      <c r="B1008" s="797"/>
      <c r="C1008" s="819"/>
      <c r="D1008" s="795"/>
      <c r="F1008" s="800"/>
      <c r="G1008" s="1117"/>
      <c r="H1008" s="801"/>
      <c r="I1008" s="800"/>
      <c r="J1008" s="800"/>
      <c r="K1008" s="800"/>
      <c r="L1008" s="802"/>
      <c r="M1008" s="802"/>
      <c r="N1008" s="802"/>
      <c r="O1008" s="802"/>
    </row>
    <row r="1009" spans="1:15" s="799" customFormat="1">
      <c r="A1009" s="796"/>
      <c r="B1009" s="797"/>
      <c r="C1009" s="819"/>
      <c r="D1009" s="795"/>
      <c r="F1009" s="800"/>
      <c r="G1009" s="1117"/>
      <c r="H1009" s="801"/>
      <c r="I1009" s="800"/>
      <c r="J1009" s="800"/>
      <c r="K1009" s="800"/>
      <c r="L1009" s="802"/>
      <c r="M1009" s="802"/>
      <c r="N1009" s="802"/>
      <c r="O1009" s="802"/>
    </row>
    <row r="1010" spans="1:15" s="799" customFormat="1">
      <c r="A1010" s="796"/>
      <c r="B1010" s="797"/>
      <c r="C1010" s="819"/>
      <c r="D1010" s="795"/>
      <c r="F1010" s="800"/>
      <c r="G1010" s="1117"/>
      <c r="H1010" s="801"/>
      <c r="I1010" s="800"/>
      <c r="J1010" s="800"/>
      <c r="K1010" s="800"/>
      <c r="L1010" s="802"/>
      <c r="M1010" s="802"/>
      <c r="N1010" s="802"/>
      <c r="O1010" s="802"/>
    </row>
    <row r="1011" spans="1:15" s="799" customFormat="1">
      <c r="A1011" s="796"/>
      <c r="B1011" s="797"/>
      <c r="C1011" s="819"/>
      <c r="D1011" s="795"/>
      <c r="F1011" s="800"/>
      <c r="G1011" s="1117"/>
      <c r="H1011" s="801"/>
      <c r="I1011" s="800"/>
      <c r="J1011" s="800"/>
      <c r="K1011" s="800"/>
      <c r="L1011" s="802"/>
      <c r="M1011" s="802"/>
      <c r="N1011" s="802"/>
      <c r="O1011" s="802"/>
    </row>
    <row r="1012" spans="1:15" s="799" customFormat="1">
      <c r="A1012" s="796"/>
      <c r="B1012" s="797"/>
      <c r="C1012" s="819"/>
      <c r="D1012" s="795"/>
      <c r="F1012" s="800"/>
      <c r="G1012" s="1117"/>
      <c r="H1012" s="801"/>
      <c r="I1012" s="800"/>
      <c r="J1012" s="800"/>
      <c r="K1012" s="800"/>
      <c r="L1012" s="802"/>
      <c r="M1012" s="802"/>
      <c r="N1012" s="802"/>
      <c r="O1012" s="802"/>
    </row>
    <row r="1013" spans="1:15" s="799" customFormat="1">
      <c r="A1013" s="796"/>
      <c r="B1013" s="797"/>
      <c r="C1013" s="819"/>
      <c r="D1013" s="795"/>
      <c r="F1013" s="800"/>
      <c r="G1013" s="1117"/>
      <c r="H1013" s="801"/>
      <c r="I1013" s="800"/>
      <c r="J1013" s="800"/>
      <c r="K1013" s="800"/>
      <c r="L1013" s="802"/>
      <c r="M1013" s="802"/>
      <c r="N1013" s="802"/>
      <c r="O1013" s="802"/>
    </row>
    <row r="1014" spans="1:15" s="799" customFormat="1">
      <c r="A1014" s="796"/>
      <c r="B1014" s="797"/>
      <c r="C1014" s="819"/>
      <c r="D1014" s="795"/>
      <c r="F1014" s="800"/>
      <c r="G1014" s="1117"/>
      <c r="H1014" s="801"/>
      <c r="I1014" s="800"/>
      <c r="J1014" s="800"/>
      <c r="K1014" s="800"/>
      <c r="L1014" s="802"/>
      <c r="M1014" s="802"/>
      <c r="N1014" s="802"/>
      <c r="O1014" s="802"/>
    </row>
    <row r="1015" spans="1:15" s="799" customFormat="1">
      <c r="A1015" s="796"/>
      <c r="B1015" s="797"/>
      <c r="C1015" s="819"/>
      <c r="D1015" s="795"/>
      <c r="F1015" s="800"/>
      <c r="G1015" s="1117"/>
      <c r="H1015" s="801"/>
      <c r="I1015" s="800"/>
      <c r="J1015" s="800"/>
      <c r="K1015" s="800"/>
      <c r="L1015" s="802"/>
      <c r="M1015" s="802"/>
      <c r="N1015" s="802"/>
      <c r="O1015" s="802"/>
    </row>
    <row r="1016" spans="1:15" s="799" customFormat="1">
      <c r="A1016" s="796"/>
      <c r="B1016" s="797"/>
      <c r="C1016" s="819"/>
      <c r="D1016" s="795"/>
      <c r="F1016" s="800"/>
      <c r="G1016" s="1117"/>
      <c r="H1016" s="801"/>
      <c r="I1016" s="800"/>
      <c r="J1016" s="800"/>
      <c r="K1016" s="800"/>
      <c r="L1016" s="802"/>
      <c r="M1016" s="802"/>
      <c r="N1016" s="802"/>
      <c r="O1016" s="802"/>
    </row>
    <row r="1017" spans="1:15" s="799" customFormat="1">
      <c r="A1017" s="796"/>
      <c r="B1017" s="797"/>
      <c r="C1017" s="819"/>
      <c r="D1017" s="795"/>
      <c r="F1017" s="800"/>
      <c r="G1017" s="1117"/>
      <c r="H1017" s="801"/>
      <c r="I1017" s="800"/>
      <c r="J1017" s="800"/>
      <c r="K1017" s="800"/>
      <c r="L1017" s="802"/>
      <c r="M1017" s="802"/>
      <c r="N1017" s="802"/>
      <c r="O1017" s="802"/>
    </row>
    <row r="1018" spans="1:15" s="799" customFormat="1">
      <c r="A1018" s="796"/>
      <c r="B1018" s="797"/>
      <c r="C1018" s="819"/>
      <c r="D1018" s="795"/>
      <c r="F1018" s="800"/>
      <c r="G1018" s="1117"/>
      <c r="H1018" s="801"/>
      <c r="I1018" s="800"/>
      <c r="J1018" s="800"/>
      <c r="K1018" s="800"/>
      <c r="L1018" s="802"/>
      <c r="M1018" s="802"/>
      <c r="N1018" s="802"/>
      <c r="O1018" s="802"/>
    </row>
    <row r="1019" spans="1:15" s="799" customFormat="1">
      <c r="A1019" s="796"/>
      <c r="B1019" s="797"/>
      <c r="C1019" s="819"/>
      <c r="D1019" s="795"/>
      <c r="F1019" s="800"/>
      <c r="G1019" s="1117"/>
      <c r="H1019" s="801"/>
      <c r="I1019" s="800"/>
      <c r="J1019" s="800"/>
      <c r="K1019" s="800"/>
      <c r="L1019" s="802"/>
      <c r="M1019" s="802"/>
      <c r="N1019" s="802"/>
      <c r="O1019" s="802"/>
    </row>
    <row r="1020" spans="1:15" s="799" customFormat="1">
      <c r="A1020" s="796"/>
      <c r="B1020" s="797"/>
      <c r="C1020" s="819"/>
      <c r="D1020" s="795"/>
      <c r="F1020" s="800"/>
      <c r="G1020" s="1117"/>
      <c r="H1020" s="801"/>
      <c r="I1020" s="800"/>
      <c r="J1020" s="800"/>
      <c r="K1020" s="800"/>
      <c r="L1020" s="802"/>
      <c r="M1020" s="802"/>
      <c r="N1020" s="802"/>
      <c r="O1020" s="802"/>
    </row>
    <row r="1021" spans="1:15" s="799" customFormat="1">
      <c r="A1021" s="796"/>
      <c r="B1021" s="797"/>
      <c r="C1021" s="819"/>
      <c r="D1021" s="795"/>
      <c r="F1021" s="800"/>
      <c r="G1021" s="1117"/>
      <c r="H1021" s="801"/>
      <c r="I1021" s="800"/>
      <c r="J1021" s="800"/>
      <c r="K1021" s="800"/>
      <c r="L1021" s="802"/>
      <c r="M1021" s="802"/>
      <c r="N1021" s="802"/>
      <c r="O1021" s="802"/>
    </row>
    <row r="1022" spans="1:15" s="799" customFormat="1">
      <c r="A1022" s="796"/>
      <c r="B1022" s="797"/>
      <c r="C1022" s="819"/>
      <c r="D1022" s="795"/>
      <c r="F1022" s="800"/>
      <c r="G1022" s="1117"/>
      <c r="H1022" s="801"/>
      <c r="I1022" s="800"/>
      <c r="J1022" s="800"/>
      <c r="K1022" s="800"/>
      <c r="L1022" s="802"/>
      <c r="M1022" s="802"/>
      <c r="N1022" s="802"/>
      <c r="O1022" s="802"/>
    </row>
    <row r="1023" spans="1:15" s="799" customFormat="1">
      <c r="A1023" s="796"/>
      <c r="B1023" s="797"/>
      <c r="C1023" s="819"/>
      <c r="D1023" s="795"/>
      <c r="F1023" s="800"/>
      <c r="G1023" s="1117"/>
      <c r="H1023" s="801"/>
      <c r="I1023" s="800"/>
      <c r="J1023" s="800"/>
      <c r="K1023" s="800"/>
      <c r="L1023" s="802"/>
      <c r="M1023" s="802"/>
      <c r="N1023" s="802"/>
      <c r="O1023" s="802"/>
    </row>
    <row r="1024" spans="1:15" s="799" customFormat="1">
      <c r="A1024" s="796"/>
      <c r="B1024" s="797"/>
      <c r="C1024" s="819"/>
      <c r="D1024" s="795"/>
      <c r="F1024" s="800"/>
      <c r="G1024" s="1117"/>
      <c r="H1024" s="801"/>
      <c r="I1024" s="800"/>
      <c r="J1024" s="800"/>
      <c r="K1024" s="800"/>
      <c r="L1024" s="802"/>
      <c r="M1024" s="802"/>
      <c r="N1024" s="802"/>
      <c r="O1024" s="802"/>
    </row>
    <row r="1025" spans="1:15" s="799" customFormat="1">
      <c r="A1025" s="796"/>
      <c r="B1025" s="797"/>
      <c r="C1025" s="819"/>
      <c r="D1025" s="795"/>
      <c r="F1025" s="800"/>
      <c r="G1025" s="1117"/>
      <c r="H1025" s="801"/>
      <c r="I1025" s="800"/>
      <c r="J1025" s="800"/>
      <c r="K1025" s="800"/>
      <c r="L1025" s="802"/>
      <c r="M1025" s="802"/>
      <c r="N1025" s="802"/>
      <c r="O1025" s="802"/>
    </row>
    <row r="1026" spans="1:15" s="799" customFormat="1">
      <c r="A1026" s="796"/>
      <c r="B1026" s="797"/>
      <c r="C1026" s="819"/>
      <c r="D1026" s="795"/>
      <c r="F1026" s="800"/>
      <c r="G1026" s="1117"/>
      <c r="H1026" s="801"/>
      <c r="I1026" s="800"/>
      <c r="J1026" s="800"/>
      <c r="K1026" s="800"/>
      <c r="L1026" s="802"/>
      <c r="M1026" s="802"/>
      <c r="N1026" s="802"/>
      <c r="O1026" s="802"/>
    </row>
    <row r="1027" spans="1:15" s="799" customFormat="1">
      <c r="A1027" s="796"/>
      <c r="B1027" s="797"/>
      <c r="C1027" s="819"/>
      <c r="D1027" s="795"/>
      <c r="F1027" s="800"/>
      <c r="G1027" s="1117"/>
      <c r="H1027" s="801"/>
      <c r="I1027" s="800"/>
      <c r="J1027" s="800"/>
      <c r="K1027" s="800"/>
      <c r="L1027" s="802"/>
      <c r="M1027" s="802"/>
      <c r="N1027" s="802"/>
      <c r="O1027" s="802"/>
    </row>
    <row r="1028" spans="1:15" s="799" customFormat="1">
      <c r="A1028" s="796"/>
      <c r="B1028" s="797"/>
      <c r="C1028" s="819"/>
      <c r="D1028" s="795"/>
      <c r="F1028" s="800"/>
      <c r="G1028" s="1117"/>
      <c r="H1028" s="801"/>
      <c r="I1028" s="800"/>
      <c r="J1028" s="800"/>
      <c r="K1028" s="800"/>
      <c r="L1028" s="802"/>
      <c r="M1028" s="802"/>
      <c r="N1028" s="802"/>
      <c r="O1028" s="802"/>
    </row>
    <row r="1029" spans="1:15" s="799" customFormat="1">
      <c r="A1029" s="796"/>
      <c r="B1029" s="797"/>
      <c r="C1029" s="819"/>
      <c r="D1029" s="795"/>
      <c r="F1029" s="800"/>
      <c r="G1029" s="1117"/>
      <c r="H1029" s="801"/>
      <c r="I1029" s="800"/>
      <c r="J1029" s="800"/>
      <c r="K1029" s="800"/>
      <c r="L1029" s="802"/>
      <c r="M1029" s="802"/>
      <c r="N1029" s="802"/>
      <c r="O1029" s="802"/>
    </row>
    <row r="1030" spans="1:15" s="799" customFormat="1">
      <c r="A1030" s="796"/>
      <c r="B1030" s="797"/>
      <c r="C1030" s="819"/>
      <c r="D1030" s="795"/>
      <c r="F1030" s="800"/>
      <c r="G1030" s="1117"/>
      <c r="H1030" s="801"/>
      <c r="I1030" s="800"/>
      <c r="J1030" s="800"/>
      <c r="K1030" s="800"/>
      <c r="L1030" s="802"/>
      <c r="M1030" s="802"/>
      <c r="N1030" s="802"/>
      <c r="O1030" s="802"/>
    </row>
    <row r="1031" spans="1:15" s="799" customFormat="1">
      <c r="A1031" s="796"/>
      <c r="B1031" s="797"/>
      <c r="C1031" s="819"/>
      <c r="D1031" s="795"/>
      <c r="F1031" s="800"/>
      <c r="G1031" s="1117"/>
      <c r="H1031" s="801"/>
      <c r="I1031" s="800"/>
      <c r="J1031" s="800"/>
      <c r="K1031" s="800"/>
      <c r="L1031" s="802"/>
      <c r="M1031" s="802"/>
      <c r="N1031" s="802"/>
      <c r="O1031" s="802"/>
    </row>
    <row r="1032" spans="1:15" s="799" customFormat="1">
      <c r="A1032" s="796"/>
      <c r="B1032" s="797"/>
      <c r="C1032" s="819"/>
      <c r="D1032" s="795"/>
      <c r="F1032" s="800"/>
      <c r="G1032" s="1117"/>
      <c r="H1032" s="801"/>
      <c r="I1032" s="800"/>
      <c r="J1032" s="800"/>
      <c r="K1032" s="800"/>
      <c r="L1032" s="802"/>
      <c r="M1032" s="802"/>
      <c r="N1032" s="802"/>
      <c r="O1032" s="802"/>
    </row>
    <row r="1033" spans="1:15" s="799" customFormat="1">
      <c r="A1033" s="796"/>
      <c r="B1033" s="797"/>
      <c r="C1033" s="819"/>
      <c r="D1033" s="795"/>
      <c r="F1033" s="800"/>
      <c r="G1033" s="1117"/>
      <c r="H1033" s="801"/>
      <c r="I1033" s="800"/>
      <c r="J1033" s="800"/>
      <c r="K1033" s="800"/>
      <c r="L1033" s="802"/>
      <c r="M1033" s="802"/>
      <c r="N1033" s="802"/>
      <c r="O1033" s="802"/>
    </row>
    <row r="1034" spans="1:15" s="799" customFormat="1">
      <c r="A1034" s="796"/>
      <c r="B1034" s="797"/>
      <c r="C1034" s="819"/>
      <c r="D1034" s="795"/>
      <c r="F1034" s="800"/>
      <c r="G1034" s="1117"/>
      <c r="H1034" s="801"/>
      <c r="I1034" s="800"/>
      <c r="J1034" s="800"/>
      <c r="K1034" s="800"/>
      <c r="L1034" s="802"/>
      <c r="M1034" s="802"/>
      <c r="N1034" s="802"/>
      <c r="O1034" s="802"/>
    </row>
    <row r="1035" spans="1:15" s="799" customFormat="1">
      <c r="A1035" s="796"/>
      <c r="B1035" s="797"/>
      <c r="C1035" s="819"/>
      <c r="D1035" s="795"/>
      <c r="F1035" s="800"/>
      <c r="G1035" s="1117"/>
      <c r="H1035" s="801"/>
      <c r="I1035" s="800"/>
      <c r="J1035" s="800"/>
      <c r="K1035" s="800"/>
      <c r="L1035" s="802"/>
      <c r="M1035" s="802"/>
      <c r="N1035" s="802"/>
      <c r="O1035" s="802"/>
    </row>
    <row r="1036" spans="1:15" s="799" customFormat="1">
      <c r="A1036" s="796"/>
      <c r="B1036" s="797"/>
      <c r="C1036" s="819"/>
      <c r="D1036" s="795"/>
      <c r="F1036" s="800"/>
      <c r="G1036" s="1117"/>
      <c r="H1036" s="801"/>
      <c r="I1036" s="800"/>
      <c r="J1036" s="800"/>
      <c r="K1036" s="800"/>
      <c r="L1036" s="802"/>
      <c r="M1036" s="802"/>
      <c r="N1036" s="802"/>
      <c r="O1036" s="802"/>
    </row>
    <row r="1037" spans="1:15" s="799" customFormat="1">
      <c r="A1037" s="796"/>
      <c r="B1037" s="797"/>
      <c r="C1037" s="819"/>
      <c r="D1037" s="795"/>
      <c r="F1037" s="800"/>
      <c r="G1037" s="1117"/>
      <c r="H1037" s="801"/>
      <c r="I1037" s="800"/>
      <c r="J1037" s="800"/>
      <c r="K1037" s="800"/>
      <c r="L1037" s="802"/>
      <c r="M1037" s="802"/>
      <c r="N1037" s="802"/>
      <c r="O1037" s="802"/>
    </row>
    <row r="1038" spans="1:15" s="799" customFormat="1">
      <c r="A1038" s="796"/>
      <c r="B1038" s="797"/>
      <c r="C1038" s="819"/>
      <c r="D1038" s="795"/>
      <c r="F1038" s="800"/>
      <c r="G1038" s="1117"/>
      <c r="H1038" s="801"/>
      <c r="I1038" s="800"/>
      <c r="J1038" s="800"/>
      <c r="K1038" s="800"/>
      <c r="L1038" s="802"/>
      <c r="M1038" s="802"/>
      <c r="N1038" s="802"/>
      <c r="O1038" s="802"/>
    </row>
    <row r="1039" spans="1:15" s="799" customFormat="1">
      <c r="A1039" s="796"/>
      <c r="B1039" s="797"/>
      <c r="C1039" s="819"/>
      <c r="D1039" s="795"/>
      <c r="F1039" s="800"/>
      <c r="G1039" s="1117"/>
      <c r="H1039" s="801"/>
      <c r="I1039" s="800"/>
      <c r="J1039" s="800"/>
      <c r="K1039" s="800"/>
      <c r="L1039" s="802"/>
      <c r="M1039" s="802"/>
      <c r="N1039" s="802"/>
      <c r="O1039" s="802"/>
    </row>
    <row r="1040" spans="1:15" s="799" customFormat="1">
      <c r="A1040" s="796"/>
      <c r="B1040" s="797"/>
      <c r="C1040" s="819"/>
      <c r="D1040" s="795"/>
      <c r="F1040" s="800"/>
      <c r="G1040" s="1117"/>
      <c r="H1040" s="801"/>
      <c r="I1040" s="800"/>
      <c r="J1040" s="800"/>
      <c r="K1040" s="800"/>
      <c r="L1040" s="802"/>
      <c r="M1040" s="802"/>
      <c r="N1040" s="802"/>
      <c r="O1040" s="802"/>
    </row>
    <row r="1041" spans="1:15" s="799" customFormat="1">
      <c r="A1041" s="796"/>
      <c r="B1041" s="797"/>
      <c r="C1041" s="819"/>
      <c r="D1041" s="795"/>
      <c r="F1041" s="800"/>
      <c r="G1041" s="1117"/>
      <c r="H1041" s="801"/>
      <c r="I1041" s="800"/>
      <c r="J1041" s="800"/>
      <c r="K1041" s="800"/>
      <c r="L1041" s="802"/>
      <c r="M1041" s="802"/>
      <c r="N1041" s="802"/>
      <c r="O1041" s="802"/>
    </row>
    <row r="1042" spans="1:15" s="799" customFormat="1">
      <c r="A1042" s="796"/>
      <c r="B1042" s="797"/>
      <c r="C1042" s="819"/>
      <c r="D1042" s="795"/>
      <c r="F1042" s="800"/>
      <c r="G1042" s="1117"/>
      <c r="H1042" s="801"/>
      <c r="I1042" s="800"/>
      <c r="J1042" s="800"/>
      <c r="K1042" s="800"/>
      <c r="L1042" s="802"/>
      <c r="M1042" s="802"/>
      <c r="N1042" s="802"/>
      <c r="O1042" s="802"/>
    </row>
    <row r="1043" spans="1:15" s="799" customFormat="1">
      <c r="A1043" s="796"/>
      <c r="B1043" s="797"/>
      <c r="C1043" s="819"/>
      <c r="D1043" s="795"/>
      <c r="F1043" s="800"/>
      <c r="G1043" s="1117"/>
      <c r="H1043" s="801"/>
      <c r="I1043" s="800"/>
      <c r="J1043" s="800"/>
      <c r="K1043" s="800"/>
      <c r="L1043" s="802"/>
      <c r="M1043" s="802"/>
      <c r="N1043" s="802"/>
      <c r="O1043" s="802"/>
    </row>
    <row r="1044" spans="1:15" s="799" customFormat="1">
      <c r="A1044" s="796"/>
      <c r="B1044" s="797"/>
      <c r="C1044" s="819"/>
      <c r="D1044" s="795"/>
      <c r="F1044" s="800"/>
      <c r="G1044" s="1117"/>
      <c r="H1044" s="801"/>
      <c r="I1044" s="800"/>
      <c r="J1044" s="800"/>
      <c r="K1044" s="800"/>
      <c r="L1044" s="802"/>
      <c r="M1044" s="802"/>
      <c r="N1044" s="802"/>
      <c r="O1044" s="802"/>
    </row>
    <row r="1045" spans="1:15" s="799" customFormat="1">
      <c r="A1045" s="796"/>
      <c r="B1045" s="797"/>
      <c r="C1045" s="819"/>
      <c r="D1045" s="795"/>
      <c r="F1045" s="800"/>
      <c r="G1045" s="1117"/>
      <c r="H1045" s="801"/>
      <c r="I1045" s="800"/>
      <c r="J1045" s="800"/>
      <c r="K1045" s="800"/>
      <c r="L1045" s="802"/>
      <c r="M1045" s="802"/>
      <c r="N1045" s="802"/>
      <c r="O1045" s="802"/>
    </row>
    <row r="1046" spans="1:15" s="799" customFormat="1">
      <c r="A1046" s="796"/>
      <c r="B1046" s="797"/>
      <c r="C1046" s="819"/>
      <c r="D1046" s="795"/>
      <c r="F1046" s="800"/>
      <c r="G1046" s="1117"/>
      <c r="H1046" s="801"/>
      <c r="I1046" s="800"/>
      <c r="J1046" s="800"/>
      <c r="K1046" s="800"/>
      <c r="L1046" s="802"/>
      <c r="M1046" s="802"/>
      <c r="N1046" s="802"/>
      <c r="O1046" s="802"/>
    </row>
    <row r="1047" spans="1:15" s="799" customFormat="1">
      <c r="A1047" s="796"/>
      <c r="B1047" s="797"/>
      <c r="C1047" s="819"/>
      <c r="D1047" s="795"/>
      <c r="F1047" s="800"/>
      <c r="G1047" s="1117"/>
      <c r="H1047" s="801"/>
      <c r="I1047" s="800"/>
      <c r="J1047" s="800"/>
      <c r="K1047" s="800"/>
      <c r="L1047" s="802"/>
      <c r="M1047" s="802"/>
      <c r="N1047" s="802"/>
      <c r="O1047" s="802"/>
    </row>
    <row r="1048" spans="1:15" s="799" customFormat="1">
      <c r="A1048" s="796"/>
      <c r="B1048" s="797"/>
      <c r="C1048" s="819"/>
      <c r="D1048" s="795"/>
      <c r="F1048" s="800"/>
      <c r="G1048" s="1117"/>
      <c r="H1048" s="801"/>
      <c r="I1048" s="800"/>
      <c r="J1048" s="800"/>
      <c r="K1048" s="800"/>
      <c r="L1048" s="802"/>
      <c r="M1048" s="802"/>
      <c r="N1048" s="802"/>
      <c r="O1048" s="802"/>
    </row>
    <row r="1049" spans="1:15" s="799" customFormat="1">
      <c r="A1049" s="796"/>
      <c r="B1049" s="797"/>
      <c r="C1049" s="819"/>
      <c r="D1049" s="795"/>
      <c r="F1049" s="800"/>
      <c r="G1049" s="1117"/>
      <c r="H1049" s="801"/>
      <c r="I1049" s="800"/>
      <c r="J1049" s="800"/>
      <c r="K1049" s="800"/>
      <c r="L1049" s="802"/>
      <c r="M1049" s="802"/>
      <c r="N1049" s="802"/>
      <c r="O1049" s="802"/>
    </row>
    <row r="1050" spans="1:15" s="799" customFormat="1">
      <c r="A1050" s="796"/>
      <c r="B1050" s="797"/>
      <c r="C1050" s="819"/>
      <c r="D1050" s="795"/>
      <c r="F1050" s="800"/>
      <c r="G1050" s="1117"/>
      <c r="H1050" s="801"/>
      <c r="I1050" s="800"/>
      <c r="J1050" s="800"/>
      <c r="K1050" s="800"/>
      <c r="L1050" s="802"/>
      <c r="M1050" s="802"/>
      <c r="N1050" s="802"/>
      <c r="O1050" s="802"/>
    </row>
    <row r="1051" spans="1:15" s="799" customFormat="1">
      <c r="A1051" s="796"/>
      <c r="B1051" s="797"/>
      <c r="C1051" s="819"/>
      <c r="D1051" s="795"/>
      <c r="F1051" s="800"/>
      <c r="G1051" s="1117"/>
      <c r="H1051" s="801"/>
      <c r="I1051" s="800"/>
      <c r="J1051" s="800"/>
      <c r="K1051" s="800"/>
      <c r="L1051" s="802"/>
      <c r="M1051" s="802"/>
      <c r="N1051" s="802"/>
      <c r="O1051" s="802"/>
    </row>
    <row r="1052" spans="1:15" s="799" customFormat="1">
      <c r="A1052" s="796"/>
      <c r="B1052" s="797"/>
      <c r="C1052" s="819"/>
      <c r="D1052" s="795"/>
      <c r="F1052" s="800"/>
      <c r="G1052" s="1117"/>
      <c r="H1052" s="801"/>
      <c r="I1052" s="800"/>
      <c r="J1052" s="800"/>
      <c r="K1052" s="800"/>
      <c r="L1052" s="802"/>
      <c r="M1052" s="802"/>
      <c r="N1052" s="802"/>
      <c r="O1052" s="802"/>
    </row>
    <row r="1053" spans="1:15" s="799" customFormat="1">
      <c r="A1053" s="796"/>
      <c r="B1053" s="797"/>
      <c r="C1053" s="819"/>
      <c r="D1053" s="795"/>
      <c r="F1053" s="800"/>
      <c r="G1053" s="1117"/>
      <c r="H1053" s="801"/>
      <c r="I1053" s="800"/>
      <c r="J1053" s="800"/>
      <c r="K1053" s="800"/>
      <c r="L1053" s="802"/>
      <c r="M1053" s="802"/>
      <c r="N1053" s="802"/>
      <c r="O1053" s="802"/>
    </row>
    <row r="1054" spans="1:15" s="799" customFormat="1">
      <c r="A1054" s="796"/>
      <c r="B1054" s="797"/>
      <c r="C1054" s="819"/>
      <c r="D1054" s="795"/>
      <c r="F1054" s="800"/>
      <c r="G1054" s="1117"/>
      <c r="H1054" s="801"/>
      <c r="I1054" s="800"/>
      <c r="J1054" s="800"/>
      <c r="K1054" s="800"/>
      <c r="L1054" s="802"/>
      <c r="M1054" s="802"/>
      <c r="N1054" s="802"/>
      <c r="O1054" s="802"/>
    </row>
    <row r="1055" spans="1:15" s="799" customFormat="1">
      <c r="A1055" s="796"/>
      <c r="B1055" s="797"/>
      <c r="C1055" s="819"/>
      <c r="D1055" s="795"/>
      <c r="F1055" s="800"/>
      <c r="G1055" s="1117"/>
      <c r="H1055" s="801"/>
      <c r="I1055" s="800"/>
      <c r="J1055" s="800"/>
      <c r="K1055" s="800"/>
      <c r="L1055" s="802"/>
      <c r="M1055" s="802"/>
      <c r="N1055" s="802"/>
      <c r="O1055" s="802"/>
    </row>
    <row r="1056" spans="1:15" s="799" customFormat="1">
      <c r="A1056" s="796"/>
      <c r="B1056" s="797"/>
      <c r="C1056" s="819"/>
      <c r="D1056" s="795"/>
      <c r="F1056" s="800"/>
      <c r="G1056" s="1117"/>
      <c r="H1056" s="801"/>
      <c r="I1056" s="800"/>
      <c r="J1056" s="800"/>
      <c r="K1056" s="800"/>
      <c r="L1056" s="802"/>
      <c r="M1056" s="802"/>
      <c r="N1056" s="802"/>
      <c r="O1056" s="802"/>
    </row>
    <row r="1057" spans="1:15" s="799" customFormat="1">
      <c r="A1057" s="796"/>
      <c r="B1057" s="797"/>
      <c r="C1057" s="819"/>
      <c r="D1057" s="795"/>
      <c r="F1057" s="800"/>
      <c r="G1057" s="1117"/>
      <c r="H1057" s="801"/>
      <c r="I1057" s="800"/>
      <c r="J1057" s="800"/>
      <c r="K1057" s="800"/>
      <c r="L1057" s="802"/>
      <c r="M1057" s="802"/>
      <c r="N1057" s="802"/>
      <c r="O1057" s="802"/>
    </row>
    <row r="1058" spans="1:15" s="799" customFormat="1">
      <c r="A1058" s="796"/>
      <c r="B1058" s="797"/>
      <c r="C1058" s="819"/>
      <c r="D1058" s="795"/>
      <c r="F1058" s="800"/>
      <c r="G1058" s="1117"/>
      <c r="H1058" s="801"/>
      <c r="I1058" s="800"/>
      <c r="J1058" s="800"/>
      <c r="K1058" s="800"/>
      <c r="L1058" s="802"/>
      <c r="M1058" s="802"/>
      <c r="N1058" s="802"/>
      <c r="O1058" s="802"/>
    </row>
    <row r="1059" spans="1:15" s="799" customFormat="1">
      <c r="A1059" s="796"/>
      <c r="B1059" s="797"/>
      <c r="C1059" s="819"/>
      <c r="D1059" s="795"/>
      <c r="F1059" s="800"/>
      <c r="G1059" s="1117"/>
      <c r="H1059" s="801"/>
      <c r="I1059" s="800"/>
      <c r="J1059" s="800"/>
      <c r="K1059" s="800"/>
      <c r="L1059" s="802"/>
      <c r="M1059" s="802"/>
      <c r="N1059" s="802"/>
      <c r="O1059" s="802"/>
    </row>
    <row r="1060" spans="1:15" s="799" customFormat="1">
      <c r="A1060" s="796"/>
      <c r="B1060" s="797"/>
      <c r="C1060" s="819"/>
      <c r="D1060" s="795"/>
      <c r="F1060" s="800"/>
      <c r="G1060" s="1117"/>
      <c r="H1060" s="801"/>
      <c r="I1060" s="800"/>
      <c r="J1060" s="800"/>
      <c r="K1060" s="800"/>
      <c r="L1060" s="802"/>
      <c r="M1060" s="802"/>
      <c r="N1060" s="802"/>
      <c r="O1060" s="802"/>
    </row>
    <row r="1061" spans="1:15" s="799" customFormat="1">
      <c r="A1061" s="796"/>
      <c r="B1061" s="797"/>
      <c r="C1061" s="819"/>
      <c r="D1061" s="795"/>
      <c r="F1061" s="800"/>
      <c r="G1061" s="1117"/>
      <c r="H1061" s="801"/>
      <c r="I1061" s="800"/>
      <c r="J1061" s="800"/>
      <c r="K1061" s="800"/>
      <c r="L1061" s="802"/>
      <c r="M1061" s="802"/>
      <c r="N1061" s="802"/>
      <c r="O1061" s="802"/>
    </row>
    <row r="1062" spans="1:15" s="799" customFormat="1">
      <c r="A1062" s="796"/>
      <c r="B1062" s="797"/>
      <c r="C1062" s="819"/>
      <c r="D1062" s="795"/>
      <c r="F1062" s="800"/>
      <c r="G1062" s="1117"/>
      <c r="H1062" s="801"/>
      <c r="I1062" s="800"/>
      <c r="J1062" s="800"/>
      <c r="K1062" s="800"/>
      <c r="L1062" s="802"/>
      <c r="M1062" s="802"/>
      <c r="N1062" s="802"/>
      <c r="O1062" s="802"/>
    </row>
    <row r="1063" spans="1:15" s="799" customFormat="1">
      <c r="A1063" s="796"/>
      <c r="B1063" s="797"/>
      <c r="C1063" s="819"/>
      <c r="D1063" s="795"/>
      <c r="F1063" s="800"/>
      <c r="G1063" s="1117"/>
      <c r="H1063" s="801"/>
      <c r="I1063" s="800"/>
      <c r="J1063" s="800"/>
      <c r="K1063" s="800"/>
      <c r="L1063" s="802"/>
      <c r="M1063" s="802"/>
      <c r="N1063" s="802"/>
      <c r="O1063" s="802"/>
    </row>
    <row r="1064" spans="1:15" s="799" customFormat="1">
      <c r="A1064" s="796"/>
      <c r="B1064" s="797"/>
      <c r="C1064" s="819"/>
      <c r="D1064" s="795"/>
      <c r="F1064" s="800"/>
      <c r="G1064" s="1117"/>
      <c r="H1064" s="801"/>
      <c r="I1064" s="800"/>
      <c r="J1064" s="800"/>
      <c r="K1064" s="800"/>
      <c r="L1064" s="802"/>
      <c r="M1064" s="802"/>
      <c r="N1064" s="802"/>
      <c r="O1064" s="802"/>
    </row>
    <row r="1065" spans="1:15" s="799" customFormat="1">
      <c r="A1065" s="796"/>
      <c r="B1065" s="797"/>
      <c r="C1065" s="819"/>
      <c r="D1065" s="795"/>
      <c r="F1065" s="800"/>
      <c r="G1065" s="1117"/>
      <c r="H1065" s="801"/>
      <c r="I1065" s="800"/>
      <c r="J1065" s="800"/>
      <c r="K1065" s="800"/>
      <c r="L1065" s="802"/>
      <c r="M1065" s="802"/>
      <c r="N1065" s="802"/>
      <c r="O1065" s="802"/>
    </row>
    <row r="1066" spans="1:15" s="799" customFormat="1">
      <c r="A1066" s="796"/>
      <c r="B1066" s="797"/>
      <c r="C1066" s="819"/>
      <c r="D1066" s="795"/>
      <c r="F1066" s="800"/>
      <c r="G1066" s="1117"/>
      <c r="H1066" s="801"/>
      <c r="I1066" s="800"/>
      <c r="J1066" s="800"/>
      <c r="K1066" s="800"/>
      <c r="L1066" s="802"/>
      <c r="M1066" s="802"/>
      <c r="N1066" s="802"/>
      <c r="O1066" s="802"/>
    </row>
    <row r="1067" spans="1:15" s="799" customFormat="1">
      <c r="A1067" s="796"/>
      <c r="B1067" s="797"/>
      <c r="C1067" s="819"/>
      <c r="D1067" s="795"/>
      <c r="F1067" s="800"/>
      <c r="G1067" s="1117"/>
      <c r="H1067" s="801"/>
      <c r="I1067" s="800"/>
      <c r="J1067" s="800"/>
      <c r="K1067" s="800"/>
      <c r="L1067" s="802"/>
      <c r="M1067" s="802"/>
      <c r="N1067" s="802"/>
      <c r="O1067" s="802"/>
    </row>
    <row r="1068" spans="1:15" s="799" customFormat="1">
      <c r="A1068" s="796"/>
      <c r="B1068" s="797"/>
      <c r="C1068" s="819"/>
      <c r="D1068" s="795"/>
      <c r="F1068" s="800"/>
      <c r="G1068" s="1117"/>
      <c r="H1068" s="801"/>
      <c r="I1068" s="800"/>
      <c r="J1068" s="800"/>
      <c r="K1068" s="800"/>
      <c r="L1068" s="802"/>
      <c r="M1068" s="802"/>
      <c r="N1068" s="802"/>
      <c r="O1068" s="802"/>
    </row>
    <row r="1069" spans="1:15" s="799" customFormat="1">
      <c r="A1069" s="796"/>
      <c r="B1069" s="797"/>
      <c r="C1069" s="819"/>
      <c r="D1069" s="795"/>
      <c r="F1069" s="800"/>
      <c r="G1069" s="1117"/>
      <c r="H1069" s="801"/>
      <c r="I1069" s="800"/>
      <c r="J1069" s="800"/>
      <c r="K1069" s="800"/>
      <c r="L1069" s="802"/>
      <c r="M1069" s="802"/>
      <c r="N1069" s="802"/>
      <c r="O1069" s="802"/>
    </row>
    <row r="1070" spans="1:15" s="799" customFormat="1">
      <c r="A1070" s="796"/>
      <c r="B1070" s="797"/>
      <c r="C1070" s="819"/>
      <c r="D1070" s="795"/>
      <c r="F1070" s="800"/>
      <c r="G1070" s="1117"/>
      <c r="H1070" s="801"/>
      <c r="I1070" s="800"/>
      <c r="J1070" s="800"/>
      <c r="K1070" s="800"/>
      <c r="L1070" s="802"/>
      <c r="M1070" s="802"/>
      <c r="N1070" s="802"/>
      <c r="O1070" s="802"/>
    </row>
    <row r="1071" spans="1:15" s="799" customFormat="1">
      <c r="A1071" s="796"/>
      <c r="B1071" s="797"/>
      <c r="C1071" s="819"/>
      <c r="D1071" s="795"/>
      <c r="F1071" s="800"/>
      <c r="G1071" s="1117"/>
      <c r="H1071" s="801"/>
      <c r="I1071" s="800"/>
      <c r="J1071" s="800"/>
      <c r="K1071" s="800"/>
      <c r="L1071" s="802"/>
      <c r="M1071" s="802"/>
      <c r="N1071" s="802"/>
      <c r="O1071" s="802"/>
    </row>
    <row r="1072" spans="1:15" s="799" customFormat="1">
      <c r="A1072" s="796"/>
      <c r="B1072" s="797"/>
      <c r="C1072" s="819"/>
      <c r="D1072" s="795"/>
      <c r="F1072" s="800"/>
      <c r="G1072" s="1117"/>
      <c r="H1072" s="801"/>
      <c r="I1072" s="800"/>
      <c r="J1072" s="800"/>
      <c r="K1072" s="800"/>
      <c r="L1072" s="802"/>
      <c r="M1072" s="802"/>
      <c r="N1072" s="802"/>
      <c r="O1072" s="802"/>
    </row>
    <row r="1073" spans="1:15" s="799" customFormat="1">
      <c r="A1073" s="796"/>
      <c r="B1073" s="797"/>
      <c r="C1073" s="819"/>
      <c r="D1073" s="795"/>
      <c r="F1073" s="800"/>
      <c r="G1073" s="1117"/>
      <c r="H1073" s="801"/>
      <c r="I1073" s="800"/>
      <c r="J1073" s="800"/>
      <c r="K1073" s="800"/>
      <c r="L1073" s="802"/>
      <c r="M1073" s="802"/>
      <c r="N1073" s="802"/>
      <c r="O1073" s="802"/>
    </row>
    <row r="1074" spans="1:15" s="799" customFormat="1">
      <c r="A1074" s="796"/>
      <c r="B1074" s="797"/>
      <c r="C1074" s="819"/>
      <c r="D1074" s="795"/>
      <c r="F1074" s="800"/>
      <c r="G1074" s="1117"/>
      <c r="H1074" s="801"/>
      <c r="I1074" s="800"/>
      <c r="J1074" s="800"/>
      <c r="K1074" s="800"/>
      <c r="L1074" s="802"/>
      <c r="M1074" s="802"/>
      <c r="N1074" s="802"/>
      <c r="O1074" s="802"/>
    </row>
    <row r="1075" spans="1:15" s="799" customFormat="1">
      <c r="A1075" s="796"/>
      <c r="B1075" s="797"/>
      <c r="C1075" s="819"/>
      <c r="D1075" s="795"/>
      <c r="F1075" s="800"/>
      <c r="G1075" s="1117"/>
      <c r="H1075" s="801"/>
      <c r="I1075" s="800"/>
      <c r="J1075" s="800"/>
      <c r="K1075" s="800"/>
      <c r="L1075" s="802"/>
      <c r="M1075" s="802"/>
      <c r="N1075" s="802"/>
      <c r="O1075" s="802"/>
    </row>
    <row r="1076" spans="1:15" s="799" customFormat="1">
      <c r="A1076" s="796"/>
      <c r="B1076" s="797"/>
      <c r="C1076" s="819"/>
      <c r="D1076" s="795"/>
      <c r="F1076" s="800"/>
      <c r="G1076" s="1117"/>
      <c r="H1076" s="801"/>
      <c r="I1076" s="800"/>
      <c r="J1076" s="800"/>
      <c r="K1076" s="800"/>
      <c r="L1076" s="802"/>
      <c r="M1076" s="802"/>
      <c r="N1076" s="802"/>
      <c r="O1076" s="802"/>
    </row>
    <row r="1077" spans="1:15" s="799" customFormat="1">
      <c r="A1077" s="796"/>
      <c r="B1077" s="797"/>
      <c r="C1077" s="819"/>
      <c r="D1077" s="795"/>
      <c r="F1077" s="800"/>
      <c r="G1077" s="1117"/>
      <c r="H1077" s="801"/>
      <c r="I1077" s="800"/>
      <c r="J1077" s="800"/>
      <c r="K1077" s="800"/>
      <c r="L1077" s="802"/>
      <c r="M1077" s="802"/>
      <c r="N1077" s="802"/>
      <c r="O1077" s="802"/>
    </row>
    <row r="1078" spans="1:15" s="799" customFormat="1">
      <c r="A1078" s="796"/>
      <c r="B1078" s="797"/>
      <c r="C1078" s="819"/>
      <c r="D1078" s="795"/>
      <c r="F1078" s="800"/>
      <c r="G1078" s="1117"/>
      <c r="H1078" s="801"/>
      <c r="I1078" s="800"/>
      <c r="J1078" s="800"/>
      <c r="K1078" s="800"/>
      <c r="L1078" s="802"/>
      <c r="M1078" s="802"/>
      <c r="N1078" s="802"/>
      <c r="O1078" s="802"/>
    </row>
    <row r="1079" spans="1:15" s="799" customFormat="1">
      <c r="A1079" s="796"/>
      <c r="B1079" s="797"/>
      <c r="C1079" s="819"/>
      <c r="D1079" s="795"/>
      <c r="F1079" s="800"/>
      <c r="G1079" s="1117"/>
      <c r="H1079" s="801"/>
      <c r="I1079" s="800"/>
      <c r="J1079" s="800"/>
      <c r="K1079" s="800"/>
      <c r="L1079" s="802"/>
      <c r="M1079" s="802"/>
      <c r="N1079" s="802"/>
      <c r="O1079" s="802"/>
    </row>
    <row r="1080" spans="1:15" s="799" customFormat="1">
      <c r="A1080" s="796"/>
      <c r="B1080" s="797"/>
      <c r="C1080" s="819"/>
      <c r="D1080" s="795"/>
      <c r="F1080" s="800"/>
      <c r="G1080" s="1117"/>
      <c r="H1080" s="801"/>
      <c r="I1080" s="800"/>
      <c r="J1080" s="800"/>
      <c r="K1080" s="800"/>
      <c r="L1080" s="802"/>
      <c r="M1080" s="802"/>
      <c r="N1080" s="802"/>
      <c r="O1080" s="802"/>
    </row>
    <row r="1081" spans="1:15" s="799" customFormat="1">
      <c r="A1081" s="796"/>
      <c r="B1081" s="797"/>
      <c r="C1081" s="819"/>
      <c r="D1081" s="795"/>
      <c r="F1081" s="800"/>
      <c r="G1081" s="1117"/>
      <c r="H1081" s="801"/>
      <c r="I1081" s="800"/>
      <c r="J1081" s="800"/>
      <c r="K1081" s="800"/>
      <c r="L1081" s="802"/>
      <c r="M1081" s="802"/>
      <c r="N1081" s="802"/>
      <c r="O1081" s="802"/>
    </row>
    <row r="1082" spans="1:15" s="799" customFormat="1">
      <c r="A1082" s="796"/>
      <c r="B1082" s="797"/>
      <c r="C1082" s="819"/>
      <c r="D1082" s="795"/>
      <c r="F1082" s="800"/>
      <c r="G1082" s="1117"/>
      <c r="H1082" s="801"/>
      <c r="I1082" s="800"/>
      <c r="J1082" s="800"/>
      <c r="K1082" s="800"/>
      <c r="L1082" s="802"/>
      <c r="M1082" s="802"/>
      <c r="N1082" s="802"/>
      <c r="O1082" s="802"/>
    </row>
    <row r="1083" spans="1:15" s="799" customFormat="1">
      <c r="A1083" s="796"/>
      <c r="B1083" s="797"/>
      <c r="C1083" s="819"/>
      <c r="D1083" s="795"/>
      <c r="F1083" s="800"/>
      <c r="G1083" s="1117"/>
      <c r="H1083" s="801"/>
      <c r="I1083" s="800"/>
      <c r="J1083" s="800"/>
      <c r="K1083" s="800"/>
      <c r="L1083" s="802"/>
      <c r="M1083" s="802"/>
      <c r="N1083" s="802"/>
      <c r="O1083" s="802"/>
    </row>
    <row r="1084" spans="1:15" s="799" customFormat="1">
      <c r="A1084" s="796"/>
      <c r="B1084" s="797"/>
      <c r="C1084" s="819"/>
      <c r="D1084" s="795"/>
      <c r="F1084" s="800"/>
      <c r="G1084" s="1117"/>
      <c r="H1084" s="801"/>
      <c r="I1084" s="800"/>
      <c r="J1084" s="800"/>
      <c r="K1084" s="800"/>
      <c r="L1084" s="802"/>
      <c r="M1084" s="802"/>
      <c r="N1084" s="802"/>
      <c r="O1084" s="802"/>
    </row>
    <row r="1085" spans="1:15" s="799" customFormat="1">
      <c r="A1085" s="796"/>
      <c r="B1085" s="797"/>
      <c r="C1085" s="819"/>
      <c r="D1085" s="795"/>
      <c r="F1085" s="800"/>
      <c r="G1085" s="1117"/>
      <c r="H1085" s="801"/>
      <c r="I1085" s="800"/>
      <c r="J1085" s="800"/>
      <c r="K1085" s="800"/>
      <c r="L1085" s="802"/>
      <c r="M1085" s="802"/>
      <c r="N1085" s="802"/>
      <c r="O1085" s="802"/>
    </row>
    <row r="1086" spans="1:15" s="799" customFormat="1">
      <c r="A1086" s="796"/>
      <c r="B1086" s="797"/>
      <c r="C1086" s="819"/>
      <c r="D1086" s="795"/>
      <c r="F1086" s="800"/>
      <c r="G1086" s="1117"/>
      <c r="H1086" s="801"/>
      <c r="I1086" s="800"/>
      <c r="J1086" s="800"/>
      <c r="K1086" s="800"/>
      <c r="L1086" s="802"/>
      <c r="M1086" s="802"/>
      <c r="N1086" s="802"/>
      <c r="O1086" s="802"/>
    </row>
    <row r="1087" spans="1:15" s="799" customFormat="1">
      <c r="A1087" s="796"/>
      <c r="B1087" s="797"/>
      <c r="C1087" s="819"/>
      <c r="D1087" s="795"/>
      <c r="F1087" s="800"/>
      <c r="G1087" s="1117"/>
      <c r="H1087" s="801"/>
      <c r="I1087" s="800"/>
      <c r="J1087" s="800"/>
      <c r="K1087" s="800"/>
      <c r="L1087" s="802"/>
      <c r="M1087" s="802"/>
      <c r="N1087" s="802"/>
      <c r="O1087" s="802"/>
    </row>
    <row r="1088" spans="1:15" s="799" customFormat="1">
      <c r="A1088" s="796"/>
      <c r="B1088" s="797"/>
      <c r="C1088" s="819"/>
      <c r="D1088" s="795"/>
      <c r="F1088" s="800"/>
      <c r="G1088" s="1117"/>
      <c r="H1088" s="801"/>
      <c r="I1088" s="800"/>
      <c r="J1088" s="800"/>
      <c r="K1088" s="800"/>
      <c r="L1088" s="802"/>
      <c r="M1088" s="802"/>
      <c r="N1088" s="802"/>
      <c r="O1088" s="802"/>
    </row>
    <row r="1089" spans="1:15" s="799" customFormat="1">
      <c r="A1089" s="796"/>
      <c r="B1089" s="797"/>
      <c r="C1089" s="819"/>
      <c r="D1089" s="795"/>
      <c r="F1089" s="800"/>
      <c r="G1089" s="1117"/>
      <c r="H1089" s="801"/>
      <c r="I1089" s="800"/>
      <c r="J1089" s="800"/>
      <c r="K1089" s="800"/>
      <c r="L1089" s="802"/>
      <c r="M1089" s="802"/>
      <c r="N1089" s="802"/>
      <c r="O1089" s="802"/>
    </row>
    <row r="1090" spans="1:15" s="799" customFormat="1">
      <c r="A1090" s="796"/>
      <c r="B1090" s="797"/>
      <c r="C1090" s="819"/>
      <c r="D1090" s="795"/>
      <c r="F1090" s="800"/>
      <c r="G1090" s="1117"/>
      <c r="H1090" s="801"/>
      <c r="I1090" s="800"/>
      <c r="J1090" s="800"/>
      <c r="K1090" s="800"/>
      <c r="L1090" s="802"/>
      <c r="M1090" s="802"/>
      <c r="N1090" s="802"/>
      <c r="O1090" s="802"/>
    </row>
    <row r="1091" spans="1:15" s="799" customFormat="1">
      <c r="A1091" s="796"/>
      <c r="B1091" s="797"/>
      <c r="C1091" s="819"/>
      <c r="D1091" s="795"/>
      <c r="F1091" s="800"/>
      <c r="G1091" s="1117"/>
      <c r="H1091" s="801"/>
      <c r="I1091" s="800"/>
      <c r="J1091" s="800"/>
      <c r="K1091" s="800"/>
      <c r="L1091" s="802"/>
      <c r="M1091" s="802"/>
      <c r="N1091" s="802"/>
      <c r="O1091" s="802"/>
    </row>
    <row r="1092" spans="1:15" s="799" customFormat="1">
      <c r="A1092" s="796"/>
      <c r="B1092" s="797"/>
      <c r="C1092" s="819"/>
      <c r="D1092" s="795"/>
      <c r="F1092" s="800"/>
      <c r="G1092" s="1117"/>
      <c r="H1092" s="801"/>
      <c r="I1092" s="800"/>
      <c r="J1092" s="800"/>
      <c r="K1092" s="800"/>
      <c r="L1092" s="802"/>
      <c r="M1092" s="802"/>
      <c r="N1092" s="802"/>
      <c r="O1092" s="802"/>
    </row>
    <row r="1093" spans="1:15" s="799" customFormat="1">
      <c r="A1093" s="796"/>
      <c r="B1093" s="797"/>
      <c r="C1093" s="819"/>
      <c r="D1093" s="795"/>
      <c r="F1093" s="800"/>
      <c r="G1093" s="1117"/>
      <c r="H1093" s="801"/>
      <c r="I1093" s="800"/>
      <c r="J1093" s="800"/>
      <c r="K1093" s="800"/>
      <c r="L1093" s="802"/>
      <c r="M1093" s="802"/>
      <c r="N1093" s="802"/>
      <c r="O1093" s="802"/>
    </row>
    <row r="1094" spans="1:15" s="799" customFormat="1">
      <c r="A1094" s="796"/>
      <c r="B1094" s="797"/>
      <c r="C1094" s="819"/>
      <c r="D1094" s="795"/>
      <c r="F1094" s="800"/>
      <c r="G1094" s="1117"/>
      <c r="H1094" s="801"/>
      <c r="I1094" s="800"/>
      <c r="J1094" s="800"/>
      <c r="K1094" s="800"/>
      <c r="L1094" s="802"/>
      <c r="M1094" s="802"/>
      <c r="N1094" s="802"/>
      <c r="O1094" s="802"/>
    </row>
    <row r="1095" spans="1:15" s="799" customFormat="1">
      <c r="A1095" s="796"/>
      <c r="B1095" s="797"/>
      <c r="C1095" s="819"/>
      <c r="D1095" s="795"/>
      <c r="F1095" s="800"/>
      <c r="G1095" s="1117"/>
      <c r="H1095" s="801"/>
      <c r="I1095" s="800"/>
      <c r="J1095" s="800"/>
      <c r="K1095" s="800"/>
      <c r="L1095" s="802"/>
      <c r="M1095" s="802"/>
      <c r="N1095" s="802"/>
      <c r="O1095" s="802"/>
    </row>
    <row r="1096" spans="1:15" s="799" customFormat="1">
      <c r="A1096" s="796"/>
      <c r="B1096" s="797"/>
      <c r="C1096" s="819"/>
      <c r="D1096" s="795"/>
      <c r="F1096" s="800"/>
      <c r="G1096" s="1117"/>
      <c r="H1096" s="801"/>
      <c r="I1096" s="800"/>
      <c r="J1096" s="800"/>
      <c r="K1096" s="800"/>
      <c r="L1096" s="802"/>
      <c r="M1096" s="802"/>
      <c r="N1096" s="802"/>
      <c r="O1096" s="802"/>
    </row>
    <row r="1097" spans="1:15" s="799" customFormat="1">
      <c r="A1097" s="796"/>
      <c r="B1097" s="797"/>
      <c r="C1097" s="819"/>
      <c r="D1097" s="795"/>
      <c r="F1097" s="800"/>
      <c r="G1097" s="1117"/>
      <c r="H1097" s="801"/>
      <c r="I1097" s="800"/>
      <c r="J1097" s="800"/>
      <c r="K1097" s="800"/>
      <c r="L1097" s="802"/>
      <c r="M1097" s="802"/>
      <c r="N1097" s="802"/>
      <c r="O1097" s="802"/>
    </row>
    <row r="1098" spans="1:15" s="799" customFormat="1">
      <c r="A1098" s="796"/>
      <c r="B1098" s="797"/>
      <c r="C1098" s="819"/>
      <c r="D1098" s="795"/>
      <c r="F1098" s="800"/>
      <c r="G1098" s="1117"/>
      <c r="H1098" s="801"/>
      <c r="I1098" s="800"/>
      <c r="J1098" s="800"/>
      <c r="K1098" s="800"/>
      <c r="L1098" s="802"/>
      <c r="M1098" s="802"/>
      <c r="N1098" s="802"/>
      <c r="O1098" s="802"/>
    </row>
    <row r="1099" spans="1:15" s="799" customFormat="1">
      <c r="A1099" s="796"/>
      <c r="B1099" s="797"/>
      <c r="C1099" s="819"/>
      <c r="D1099" s="795"/>
      <c r="F1099" s="800"/>
      <c r="G1099" s="1117"/>
      <c r="H1099" s="801"/>
      <c r="I1099" s="800"/>
      <c r="J1099" s="800"/>
      <c r="K1099" s="800"/>
      <c r="L1099" s="802"/>
      <c r="M1099" s="802"/>
      <c r="N1099" s="802"/>
      <c r="O1099" s="802"/>
    </row>
    <row r="1100" spans="1:15" s="799" customFormat="1">
      <c r="A1100" s="796"/>
      <c r="B1100" s="797"/>
      <c r="C1100" s="819"/>
      <c r="D1100" s="795"/>
      <c r="F1100" s="800"/>
      <c r="G1100" s="1117"/>
      <c r="H1100" s="801"/>
      <c r="I1100" s="800"/>
      <c r="J1100" s="800"/>
      <c r="K1100" s="800"/>
      <c r="L1100" s="802"/>
      <c r="M1100" s="802"/>
      <c r="N1100" s="802"/>
      <c r="O1100" s="802"/>
    </row>
    <row r="1101" spans="1:15" s="799" customFormat="1">
      <c r="A1101" s="796"/>
      <c r="B1101" s="797"/>
      <c r="C1101" s="819"/>
      <c r="D1101" s="795"/>
      <c r="F1101" s="800"/>
      <c r="G1101" s="1117"/>
      <c r="H1101" s="801"/>
      <c r="I1101" s="800"/>
      <c r="J1101" s="800"/>
      <c r="K1101" s="800"/>
      <c r="L1101" s="802"/>
      <c r="M1101" s="802"/>
      <c r="N1101" s="802"/>
      <c r="O1101" s="802"/>
    </row>
    <row r="1102" spans="1:15" s="799" customFormat="1">
      <c r="A1102" s="796"/>
      <c r="B1102" s="797"/>
      <c r="C1102" s="819"/>
      <c r="D1102" s="795"/>
      <c r="F1102" s="800"/>
      <c r="G1102" s="1117"/>
      <c r="H1102" s="801"/>
      <c r="I1102" s="800"/>
      <c r="J1102" s="800"/>
      <c r="K1102" s="800"/>
      <c r="L1102" s="802"/>
      <c r="M1102" s="802"/>
      <c r="N1102" s="802"/>
      <c r="O1102" s="802"/>
    </row>
    <row r="1103" spans="1:15" s="799" customFormat="1">
      <c r="A1103" s="796"/>
      <c r="B1103" s="797"/>
      <c r="C1103" s="819"/>
      <c r="D1103" s="795"/>
      <c r="F1103" s="800"/>
      <c r="G1103" s="1117"/>
      <c r="H1103" s="801"/>
      <c r="I1103" s="800"/>
      <c r="J1103" s="800"/>
      <c r="K1103" s="800"/>
      <c r="L1103" s="802"/>
      <c r="M1103" s="802"/>
      <c r="N1103" s="802"/>
      <c r="O1103" s="802"/>
    </row>
    <row r="1104" spans="1:15" s="799" customFormat="1">
      <c r="A1104" s="796"/>
      <c r="B1104" s="797"/>
      <c r="C1104" s="819"/>
      <c r="D1104" s="795"/>
      <c r="F1104" s="800"/>
      <c r="G1104" s="1117"/>
      <c r="H1104" s="801"/>
      <c r="I1104" s="800"/>
      <c r="J1104" s="800"/>
      <c r="K1104" s="800"/>
      <c r="L1104" s="802"/>
      <c r="M1104" s="802"/>
      <c r="N1104" s="802"/>
      <c r="O1104" s="802"/>
    </row>
    <row r="1105" spans="1:15" s="799" customFormat="1">
      <c r="A1105" s="796"/>
      <c r="B1105" s="797"/>
      <c r="C1105" s="819"/>
      <c r="D1105" s="795"/>
      <c r="F1105" s="800"/>
      <c r="G1105" s="1117"/>
      <c r="H1105" s="801"/>
      <c r="I1105" s="800"/>
      <c r="J1105" s="800"/>
      <c r="K1105" s="800"/>
      <c r="L1105" s="802"/>
      <c r="M1105" s="802"/>
      <c r="N1105" s="802"/>
      <c r="O1105" s="802"/>
    </row>
    <row r="1106" spans="1:15" s="799" customFormat="1">
      <c r="A1106" s="796"/>
      <c r="B1106" s="797"/>
      <c r="C1106" s="819"/>
      <c r="D1106" s="795"/>
      <c r="F1106" s="800"/>
      <c r="G1106" s="1117"/>
      <c r="H1106" s="801"/>
      <c r="I1106" s="800"/>
      <c r="J1106" s="800"/>
      <c r="K1106" s="800"/>
      <c r="L1106" s="802"/>
      <c r="M1106" s="802"/>
      <c r="N1106" s="802"/>
      <c r="O1106" s="802"/>
    </row>
    <row r="1107" spans="1:15" s="799" customFormat="1">
      <c r="A1107" s="796"/>
      <c r="B1107" s="797"/>
      <c r="C1107" s="819"/>
      <c r="D1107" s="795"/>
      <c r="F1107" s="800"/>
      <c r="G1107" s="1117"/>
      <c r="H1107" s="801"/>
      <c r="I1107" s="800"/>
      <c r="J1107" s="800"/>
      <c r="K1107" s="800"/>
      <c r="L1107" s="802"/>
      <c r="M1107" s="802"/>
      <c r="N1107" s="802"/>
      <c r="O1107" s="802"/>
    </row>
    <row r="1108" spans="1:15" s="799" customFormat="1">
      <c r="A1108" s="796"/>
      <c r="B1108" s="797"/>
      <c r="C1108" s="819"/>
      <c r="D1108" s="795"/>
      <c r="F1108" s="800"/>
      <c r="G1108" s="1117"/>
      <c r="H1108" s="801"/>
      <c r="I1108" s="800"/>
      <c r="J1108" s="800"/>
      <c r="K1108" s="800"/>
      <c r="L1108" s="802"/>
      <c r="M1108" s="802"/>
      <c r="N1108" s="802"/>
      <c r="O1108" s="802"/>
    </row>
    <row r="1109" spans="1:15" s="799" customFormat="1">
      <c r="A1109" s="796"/>
      <c r="B1109" s="797"/>
      <c r="C1109" s="819"/>
      <c r="D1109" s="795"/>
      <c r="F1109" s="800"/>
      <c r="G1109" s="1117"/>
      <c r="H1109" s="801"/>
      <c r="I1109" s="800"/>
      <c r="J1109" s="800"/>
      <c r="K1109" s="800"/>
      <c r="L1109" s="802"/>
      <c r="M1109" s="802"/>
      <c r="N1109" s="802"/>
      <c r="O1109" s="802"/>
    </row>
    <row r="1110" spans="1:15" s="799" customFormat="1">
      <c r="A1110" s="796"/>
      <c r="B1110" s="797"/>
      <c r="C1110" s="819"/>
      <c r="D1110" s="795"/>
      <c r="F1110" s="800"/>
      <c r="G1110" s="1117"/>
      <c r="H1110" s="801"/>
      <c r="I1110" s="800"/>
      <c r="J1110" s="800"/>
      <c r="K1110" s="800"/>
      <c r="L1110" s="802"/>
      <c r="M1110" s="802"/>
      <c r="N1110" s="802"/>
      <c r="O1110" s="802"/>
    </row>
    <row r="1111" spans="1:15" s="799" customFormat="1">
      <c r="A1111" s="796"/>
      <c r="B1111" s="797"/>
      <c r="C1111" s="819"/>
      <c r="D1111" s="795"/>
      <c r="F1111" s="800"/>
      <c r="G1111" s="1117"/>
      <c r="H1111" s="801"/>
      <c r="I1111" s="800"/>
      <c r="J1111" s="800"/>
      <c r="K1111" s="800"/>
      <c r="L1111" s="802"/>
      <c r="M1111" s="802"/>
      <c r="N1111" s="802"/>
      <c r="O1111" s="802"/>
    </row>
    <row r="1112" spans="1:15" s="799" customFormat="1">
      <c r="A1112" s="796"/>
      <c r="B1112" s="797"/>
      <c r="C1112" s="819"/>
      <c r="D1112" s="795"/>
      <c r="F1112" s="800"/>
      <c r="G1112" s="1117"/>
      <c r="H1112" s="801"/>
      <c r="I1112" s="800"/>
      <c r="J1112" s="800"/>
      <c r="K1112" s="800"/>
      <c r="L1112" s="802"/>
      <c r="M1112" s="802"/>
      <c r="N1112" s="802"/>
      <c r="O1112" s="802"/>
    </row>
    <row r="1113" spans="1:15" s="799" customFormat="1">
      <c r="A1113" s="796"/>
      <c r="B1113" s="797"/>
      <c r="C1113" s="819"/>
      <c r="D1113" s="795"/>
      <c r="F1113" s="800"/>
      <c r="G1113" s="1117"/>
      <c r="H1113" s="801"/>
      <c r="I1113" s="800"/>
      <c r="J1113" s="800"/>
      <c r="K1113" s="800"/>
      <c r="L1113" s="802"/>
      <c r="M1113" s="802"/>
      <c r="N1113" s="802"/>
      <c r="O1113" s="802"/>
    </row>
    <row r="1114" spans="1:15" s="799" customFormat="1">
      <c r="A1114" s="796"/>
      <c r="B1114" s="797"/>
      <c r="C1114" s="819"/>
      <c r="D1114" s="795"/>
      <c r="F1114" s="800"/>
      <c r="G1114" s="1117"/>
      <c r="H1114" s="801"/>
      <c r="I1114" s="800"/>
      <c r="J1114" s="800"/>
      <c r="K1114" s="800"/>
      <c r="L1114" s="802"/>
      <c r="M1114" s="802"/>
      <c r="N1114" s="802"/>
      <c r="O1114" s="802"/>
    </row>
    <row r="1115" spans="1:15" s="799" customFormat="1">
      <c r="A1115" s="796"/>
      <c r="B1115" s="797"/>
      <c r="C1115" s="819"/>
      <c r="D1115" s="795"/>
      <c r="F1115" s="800"/>
      <c r="G1115" s="1117"/>
      <c r="H1115" s="801"/>
      <c r="I1115" s="800"/>
      <c r="J1115" s="800"/>
      <c r="K1115" s="800"/>
      <c r="L1115" s="802"/>
      <c r="M1115" s="802"/>
      <c r="N1115" s="802"/>
      <c r="O1115" s="802"/>
    </row>
    <row r="1116" spans="1:15" s="799" customFormat="1">
      <c r="A1116" s="796"/>
      <c r="B1116" s="797"/>
      <c r="C1116" s="819"/>
      <c r="D1116" s="795"/>
      <c r="F1116" s="800"/>
      <c r="G1116" s="1117"/>
      <c r="H1116" s="801"/>
      <c r="I1116" s="800"/>
      <c r="J1116" s="800"/>
      <c r="K1116" s="800"/>
      <c r="L1116" s="802"/>
      <c r="M1116" s="802"/>
      <c r="N1116" s="802"/>
      <c r="O1116" s="802"/>
    </row>
    <row r="1117" spans="1:15" s="799" customFormat="1">
      <c r="A1117" s="796"/>
      <c r="B1117" s="797"/>
      <c r="C1117" s="819"/>
      <c r="D1117" s="795"/>
      <c r="F1117" s="800"/>
      <c r="G1117" s="1117"/>
      <c r="H1117" s="801"/>
      <c r="I1117" s="800"/>
      <c r="J1117" s="800"/>
      <c r="K1117" s="800"/>
      <c r="L1117" s="802"/>
      <c r="M1117" s="802"/>
      <c r="N1117" s="802"/>
      <c r="O1117" s="802"/>
    </row>
    <row r="1118" spans="1:15" s="799" customFormat="1">
      <c r="A1118" s="796"/>
      <c r="B1118" s="797"/>
      <c r="C1118" s="819"/>
      <c r="D1118" s="795"/>
      <c r="F1118" s="800"/>
      <c r="G1118" s="1117"/>
      <c r="H1118" s="801"/>
      <c r="I1118" s="800"/>
      <c r="J1118" s="800"/>
      <c r="K1118" s="800"/>
      <c r="L1118" s="802"/>
      <c r="M1118" s="802"/>
      <c r="N1118" s="802"/>
      <c r="O1118" s="802"/>
    </row>
    <row r="1119" spans="1:15" s="799" customFormat="1">
      <c r="A1119" s="796"/>
      <c r="B1119" s="797"/>
      <c r="C1119" s="819"/>
      <c r="D1119" s="795"/>
      <c r="F1119" s="800"/>
      <c r="G1119" s="1117"/>
      <c r="H1119" s="801"/>
      <c r="I1119" s="800"/>
      <c r="J1119" s="800"/>
      <c r="K1119" s="800"/>
      <c r="L1119" s="802"/>
      <c r="M1119" s="802"/>
      <c r="N1119" s="802"/>
      <c r="O1119" s="802"/>
    </row>
    <row r="1120" spans="1:15" s="799" customFormat="1">
      <c r="A1120" s="796"/>
      <c r="B1120" s="797"/>
      <c r="C1120" s="819"/>
      <c r="D1120" s="795"/>
      <c r="F1120" s="800"/>
      <c r="G1120" s="1117"/>
      <c r="H1120" s="801"/>
      <c r="I1120" s="800"/>
      <c r="J1120" s="800"/>
      <c r="K1120" s="800"/>
      <c r="L1120" s="802"/>
      <c r="M1120" s="802"/>
      <c r="N1120" s="802"/>
      <c r="O1120" s="802"/>
    </row>
    <row r="1121" spans="1:15" s="799" customFormat="1">
      <c r="A1121" s="796"/>
      <c r="B1121" s="797"/>
      <c r="C1121" s="819"/>
      <c r="D1121" s="795"/>
      <c r="F1121" s="800"/>
      <c r="G1121" s="1117"/>
      <c r="H1121" s="801"/>
      <c r="I1121" s="800"/>
      <c r="J1121" s="800"/>
      <c r="K1121" s="800"/>
      <c r="L1121" s="802"/>
      <c r="M1121" s="802"/>
      <c r="N1121" s="802"/>
      <c r="O1121" s="802"/>
    </row>
    <row r="1122" spans="1:15" s="799" customFormat="1">
      <c r="A1122" s="796"/>
      <c r="B1122" s="797"/>
      <c r="C1122" s="819"/>
      <c r="D1122" s="795"/>
      <c r="F1122" s="800"/>
      <c r="G1122" s="1117"/>
      <c r="H1122" s="801"/>
      <c r="I1122" s="800"/>
      <c r="J1122" s="800"/>
      <c r="K1122" s="800"/>
      <c r="L1122" s="802"/>
      <c r="M1122" s="802"/>
      <c r="N1122" s="802"/>
      <c r="O1122" s="802"/>
    </row>
    <row r="1123" spans="1:15" s="799" customFormat="1">
      <c r="A1123" s="796"/>
      <c r="B1123" s="797"/>
      <c r="C1123" s="819"/>
      <c r="D1123" s="795"/>
      <c r="F1123" s="800"/>
      <c r="G1123" s="1117"/>
      <c r="H1123" s="801"/>
      <c r="I1123" s="800"/>
      <c r="J1123" s="800"/>
      <c r="K1123" s="800"/>
      <c r="L1123" s="802"/>
      <c r="M1123" s="802"/>
      <c r="N1123" s="802"/>
      <c r="O1123" s="802"/>
    </row>
    <row r="1124" spans="1:15" s="799" customFormat="1">
      <c r="A1124" s="796"/>
      <c r="B1124" s="797"/>
      <c r="C1124" s="819"/>
      <c r="D1124" s="795"/>
      <c r="F1124" s="800"/>
      <c r="G1124" s="1117"/>
      <c r="H1124" s="801"/>
      <c r="I1124" s="800"/>
      <c r="J1124" s="800"/>
      <c r="K1124" s="800"/>
      <c r="L1124" s="802"/>
      <c r="M1124" s="802"/>
      <c r="N1124" s="802"/>
      <c r="O1124" s="802"/>
    </row>
    <row r="1125" spans="1:15" s="799" customFormat="1">
      <c r="A1125" s="796"/>
      <c r="B1125" s="797"/>
      <c r="C1125" s="819"/>
      <c r="D1125" s="795"/>
      <c r="F1125" s="800"/>
      <c r="G1125" s="1117"/>
      <c r="H1125" s="801"/>
      <c r="I1125" s="800"/>
      <c r="J1125" s="800"/>
      <c r="K1125" s="800"/>
      <c r="L1125" s="802"/>
      <c r="M1125" s="802"/>
      <c r="N1125" s="802"/>
      <c r="O1125" s="802"/>
    </row>
    <row r="1126" spans="1:15" s="799" customFormat="1">
      <c r="A1126" s="796"/>
      <c r="B1126" s="797"/>
      <c r="C1126" s="819"/>
      <c r="D1126" s="795"/>
      <c r="F1126" s="800"/>
      <c r="G1126" s="1117"/>
      <c r="H1126" s="801"/>
      <c r="I1126" s="800"/>
      <c r="J1126" s="800"/>
      <c r="K1126" s="800"/>
      <c r="L1126" s="802"/>
      <c r="M1126" s="802"/>
      <c r="N1126" s="802"/>
      <c r="O1126" s="802"/>
    </row>
    <row r="1127" spans="1:15" s="799" customFormat="1">
      <c r="A1127" s="796"/>
      <c r="B1127" s="797"/>
      <c r="C1127" s="819"/>
      <c r="D1127" s="795"/>
      <c r="F1127" s="800"/>
      <c r="G1127" s="1117"/>
      <c r="H1127" s="801"/>
      <c r="I1127" s="800"/>
      <c r="J1127" s="800"/>
      <c r="K1127" s="800"/>
      <c r="L1127" s="802"/>
      <c r="M1127" s="802"/>
      <c r="N1127" s="802"/>
      <c r="O1127" s="802"/>
    </row>
    <row r="1128" spans="1:15" s="799" customFormat="1">
      <c r="A1128" s="796"/>
      <c r="B1128" s="797"/>
      <c r="C1128" s="819"/>
      <c r="D1128" s="795"/>
      <c r="F1128" s="800"/>
      <c r="G1128" s="1117"/>
      <c r="H1128" s="801"/>
      <c r="I1128" s="800"/>
      <c r="J1128" s="800"/>
      <c r="K1128" s="800"/>
      <c r="L1128" s="802"/>
      <c r="M1128" s="802"/>
      <c r="N1128" s="802"/>
      <c r="O1128" s="802"/>
    </row>
    <row r="1129" spans="1:15" s="799" customFormat="1">
      <c r="A1129" s="796"/>
      <c r="B1129" s="797"/>
      <c r="C1129" s="819"/>
      <c r="D1129" s="795"/>
      <c r="F1129" s="800"/>
      <c r="G1129" s="1117"/>
      <c r="H1129" s="801"/>
      <c r="I1129" s="800"/>
      <c r="J1129" s="800"/>
      <c r="K1129" s="800"/>
      <c r="L1129" s="802"/>
      <c r="M1129" s="802"/>
      <c r="N1129" s="802"/>
      <c r="O1129" s="802"/>
    </row>
    <row r="1130" spans="1:15" s="799" customFormat="1">
      <c r="A1130" s="796"/>
      <c r="B1130" s="797"/>
      <c r="C1130" s="819"/>
      <c r="D1130" s="795"/>
      <c r="F1130" s="800"/>
      <c r="G1130" s="1117"/>
      <c r="H1130" s="801"/>
      <c r="I1130" s="800"/>
      <c r="J1130" s="800"/>
      <c r="K1130" s="800"/>
      <c r="L1130" s="802"/>
      <c r="M1130" s="802"/>
      <c r="N1130" s="802"/>
      <c r="O1130" s="802"/>
    </row>
    <row r="1131" spans="1:15" s="799" customFormat="1">
      <c r="A1131" s="796"/>
      <c r="B1131" s="797"/>
      <c r="C1131" s="819"/>
      <c r="D1131" s="795"/>
      <c r="F1131" s="800"/>
      <c r="G1131" s="1117"/>
      <c r="H1131" s="801"/>
      <c r="I1131" s="800"/>
      <c r="J1131" s="800"/>
      <c r="K1131" s="800"/>
      <c r="L1131" s="802"/>
      <c r="M1131" s="802"/>
      <c r="N1131" s="802"/>
      <c r="O1131" s="802"/>
    </row>
    <row r="1132" spans="1:15" s="799" customFormat="1">
      <c r="A1132" s="796"/>
      <c r="B1132" s="797"/>
      <c r="C1132" s="819"/>
      <c r="D1132" s="795"/>
      <c r="F1132" s="800"/>
      <c r="G1132" s="1117"/>
      <c r="H1132" s="801"/>
      <c r="I1132" s="800"/>
      <c r="J1132" s="800"/>
      <c r="K1132" s="800"/>
      <c r="L1132" s="802"/>
      <c r="M1132" s="802"/>
      <c r="N1132" s="802"/>
      <c r="O1132" s="802"/>
    </row>
    <row r="1133" spans="1:15" s="799" customFormat="1">
      <c r="A1133" s="796"/>
      <c r="B1133" s="797"/>
      <c r="C1133" s="819"/>
      <c r="D1133" s="795"/>
      <c r="F1133" s="800"/>
      <c r="G1133" s="1117"/>
      <c r="H1133" s="801"/>
      <c r="I1133" s="800"/>
      <c r="J1133" s="800"/>
      <c r="K1133" s="800"/>
      <c r="L1133" s="802"/>
      <c r="M1133" s="802"/>
      <c r="N1133" s="802"/>
      <c r="O1133" s="802"/>
    </row>
    <row r="1134" spans="1:15" s="799" customFormat="1">
      <c r="A1134" s="796"/>
      <c r="B1134" s="797"/>
      <c r="C1134" s="819"/>
      <c r="D1134" s="795"/>
      <c r="F1134" s="800"/>
      <c r="G1134" s="1117"/>
      <c r="H1134" s="801"/>
      <c r="I1134" s="800"/>
      <c r="J1134" s="800"/>
      <c r="K1134" s="800"/>
      <c r="L1134" s="802"/>
      <c r="M1134" s="802"/>
      <c r="N1134" s="802"/>
      <c r="O1134" s="802"/>
    </row>
    <row r="1135" spans="1:15" s="799" customFormat="1">
      <c r="A1135" s="796"/>
      <c r="B1135" s="797"/>
      <c r="C1135" s="819"/>
      <c r="D1135" s="795"/>
      <c r="F1135" s="800"/>
      <c r="G1135" s="1117"/>
      <c r="H1135" s="801"/>
      <c r="I1135" s="800"/>
      <c r="J1135" s="800"/>
      <c r="K1135" s="800"/>
      <c r="L1135" s="802"/>
      <c r="M1135" s="802"/>
      <c r="N1135" s="802"/>
      <c r="O1135" s="802"/>
    </row>
    <row r="1136" spans="1:15" s="799" customFormat="1">
      <c r="A1136" s="796"/>
      <c r="B1136" s="797"/>
      <c r="C1136" s="819"/>
      <c r="D1136" s="795"/>
      <c r="F1136" s="800"/>
      <c r="G1136" s="1117"/>
      <c r="H1136" s="801"/>
      <c r="I1136" s="800"/>
      <c r="J1136" s="800"/>
      <c r="K1136" s="800"/>
      <c r="L1136" s="802"/>
      <c r="M1136" s="802"/>
      <c r="N1136" s="802"/>
      <c r="O1136" s="802"/>
    </row>
    <row r="1137" spans="1:15" s="799" customFormat="1">
      <c r="A1137" s="796"/>
      <c r="B1137" s="797"/>
      <c r="C1137" s="819"/>
      <c r="D1137" s="795"/>
      <c r="F1137" s="800"/>
      <c r="G1137" s="1117"/>
      <c r="H1137" s="801"/>
      <c r="I1137" s="800"/>
      <c r="J1137" s="800"/>
      <c r="K1137" s="800"/>
      <c r="L1137" s="802"/>
      <c r="M1137" s="802"/>
      <c r="N1137" s="802"/>
      <c r="O1137" s="802"/>
    </row>
    <row r="1138" spans="1:15" s="799" customFormat="1">
      <c r="A1138" s="796"/>
      <c r="B1138" s="797"/>
      <c r="C1138" s="819"/>
      <c r="D1138" s="795"/>
      <c r="F1138" s="800"/>
      <c r="G1138" s="1117"/>
      <c r="H1138" s="801"/>
      <c r="I1138" s="800"/>
      <c r="J1138" s="800"/>
      <c r="K1138" s="800"/>
      <c r="L1138" s="802"/>
      <c r="M1138" s="802"/>
      <c r="N1138" s="802"/>
      <c r="O1138" s="802"/>
    </row>
    <row r="1139" spans="1:15" s="799" customFormat="1">
      <c r="A1139" s="796"/>
      <c r="B1139" s="797"/>
      <c r="C1139" s="819"/>
      <c r="D1139" s="795"/>
      <c r="F1139" s="800"/>
      <c r="G1139" s="1117"/>
      <c r="H1139" s="801"/>
      <c r="I1139" s="800"/>
      <c r="J1139" s="800"/>
      <c r="K1139" s="800"/>
      <c r="L1139" s="802"/>
      <c r="M1139" s="802"/>
      <c r="N1139" s="802"/>
      <c r="O1139" s="802"/>
    </row>
    <row r="1140" spans="1:15" s="799" customFormat="1">
      <c r="A1140" s="796"/>
      <c r="B1140" s="797"/>
      <c r="C1140" s="819"/>
      <c r="D1140" s="795"/>
      <c r="F1140" s="800"/>
      <c r="G1140" s="1117"/>
      <c r="H1140" s="801"/>
      <c r="I1140" s="800"/>
      <c r="J1140" s="800"/>
      <c r="K1140" s="800"/>
      <c r="L1140" s="802"/>
      <c r="M1140" s="802"/>
      <c r="N1140" s="802"/>
      <c r="O1140" s="802"/>
    </row>
    <row r="1141" spans="1:15" s="799" customFormat="1">
      <c r="A1141" s="796"/>
      <c r="B1141" s="797"/>
      <c r="C1141" s="819"/>
      <c r="D1141" s="795"/>
      <c r="F1141" s="800"/>
      <c r="G1141" s="1117"/>
      <c r="H1141" s="801"/>
      <c r="I1141" s="800"/>
      <c r="J1141" s="800"/>
      <c r="K1141" s="800"/>
      <c r="L1141" s="802"/>
      <c r="M1141" s="802"/>
      <c r="N1141" s="802"/>
      <c r="O1141" s="802"/>
    </row>
    <row r="1142" spans="1:15" s="799" customFormat="1">
      <c r="A1142" s="796"/>
      <c r="B1142" s="797"/>
      <c r="C1142" s="819"/>
      <c r="D1142" s="795"/>
      <c r="F1142" s="800"/>
      <c r="G1142" s="1117"/>
      <c r="H1142" s="801"/>
      <c r="I1142" s="800"/>
      <c r="J1142" s="800"/>
      <c r="K1142" s="800"/>
      <c r="L1142" s="802"/>
      <c r="M1142" s="802"/>
      <c r="N1142" s="802"/>
      <c r="O1142" s="802"/>
    </row>
    <row r="1143" spans="1:15" s="799" customFormat="1">
      <c r="A1143" s="796"/>
      <c r="B1143" s="797"/>
      <c r="C1143" s="819"/>
      <c r="D1143" s="795"/>
      <c r="F1143" s="800"/>
      <c r="G1143" s="1117"/>
      <c r="H1143" s="801"/>
      <c r="I1143" s="800"/>
      <c r="J1143" s="800"/>
      <c r="K1143" s="800"/>
      <c r="L1143" s="802"/>
      <c r="M1143" s="802"/>
      <c r="N1143" s="802"/>
      <c r="O1143" s="802"/>
    </row>
    <row r="1144" spans="1:15" s="799" customFormat="1">
      <c r="A1144" s="796"/>
      <c r="B1144" s="797"/>
      <c r="C1144" s="819"/>
      <c r="D1144" s="795"/>
      <c r="F1144" s="800"/>
      <c r="G1144" s="1117"/>
      <c r="H1144" s="801"/>
      <c r="I1144" s="800"/>
      <c r="J1144" s="800"/>
      <c r="K1144" s="800"/>
      <c r="L1144" s="802"/>
      <c r="M1144" s="802"/>
      <c r="N1144" s="802"/>
      <c r="O1144" s="802"/>
    </row>
    <row r="1145" spans="1:15" s="799" customFormat="1">
      <c r="A1145" s="796"/>
      <c r="B1145" s="797"/>
      <c r="C1145" s="819"/>
      <c r="D1145" s="795"/>
      <c r="F1145" s="800"/>
      <c r="G1145" s="1117"/>
      <c r="H1145" s="801"/>
      <c r="I1145" s="800"/>
      <c r="J1145" s="800"/>
      <c r="K1145" s="800"/>
      <c r="L1145" s="802"/>
      <c r="M1145" s="802"/>
      <c r="N1145" s="802"/>
      <c r="O1145" s="802"/>
    </row>
    <row r="1146" spans="1:15" s="799" customFormat="1">
      <c r="A1146" s="796"/>
      <c r="B1146" s="797"/>
      <c r="C1146" s="819"/>
      <c r="D1146" s="795"/>
      <c r="F1146" s="800"/>
      <c r="G1146" s="1117"/>
      <c r="H1146" s="801"/>
      <c r="I1146" s="800"/>
      <c r="J1146" s="800"/>
      <c r="K1146" s="800"/>
      <c r="L1146" s="802"/>
      <c r="M1146" s="802"/>
      <c r="N1146" s="802"/>
      <c r="O1146" s="802"/>
    </row>
    <row r="1147" spans="1:15" s="799" customFormat="1">
      <c r="A1147" s="796"/>
      <c r="B1147" s="797"/>
      <c r="C1147" s="819"/>
      <c r="D1147" s="795"/>
      <c r="F1147" s="800"/>
      <c r="G1147" s="1117"/>
      <c r="H1147" s="801"/>
      <c r="I1147" s="800"/>
      <c r="J1147" s="800"/>
      <c r="K1147" s="800"/>
      <c r="L1147" s="802"/>
      <c r="M1147" s="802"/>
      <c r="N1147" s="802"/>
      <c r="O1147" s="802"/>
    </row>
    <row r="1148" spans="1:15" s="799" customFormat="1">
      <c r="A1148" s="796"/>
      <c r="B1148" s="797"/>
      <c r="C1148" s="819"/>
      <c r="D1148" s="795"/>
      <c r="F1148" s="800"/>
      <c r="G1148" s="1117"/>
      <c r="H1148" s="801"/>
      <c r="I1148" s="800"/>
      <c r="J1148" s="800"/>
      <c r="K1148" s="800"/>
      <c r="L1148" s="802"/>
      <c r="M1148" s="802"/>
      <c r="N1148" s="802"/>
      <c r="O1148" s="802"/>
    </row>
    <row r="1149" spans="1:15" s="799" customFormat="1">
      <c r="A1149" s="796"/>
      <c r="B1149" s="797"/>
      <c r="C1149" s="819"/>
      <c r="D1149" s="795"/>
      <c r="F1149" s="800"/>
      <c r="G1149" s="1117"/>
      <c r="H1149" s="801"/>
      <c r="I1149" s="800"/>
      <c r="J1149" s="800"/>
      <c r="K1149" s="800"/>
      <c r="L1149" s="802"/>
      <c r="M1149" s="802"/>
      <c r="N1149" s="802"/>
      <c r="O1149" s="802"/>
    </row>
    <row r="1150" spans="1:15" s="799" customFormat="1">
      <c r="A1150" s="796"/>
      <c r="B1150" s="797"/>
      <c r="C1150" s="819"/>
      <c r="D1150" s="795"/>
      <c r="F1150" s="800"/>
      <c r="G1150" s="1117"/>
      <c r="H1150" s="801"/>
      <c r="I1150" s="800"/>
      <c r="J1150" s="800"/>
      <c r="K1150" s="800"/>
      <c r="L1150" s="802"/>
      <c r="M1150" s="802"/>
      <c r="N1150" s="802"/>
      <c r="O1150" s="802"/>
    </row>
    <row r="1151" spans="1:15" s="799" customFormat="1">
      <c r="A1151" s="796"/>
      <c r="B1151" s="797"/>
      <c r="C1151" s="819"/>
      <c r="D1151" s="795"/>
      <c r="F1151" s="800"/>
      <c r="G1151" s="1117"/>
      <c r="H1151" s="801"/>
      <c r="I1151" s="800"/>
      <c r="J1151" s="800"/>
      <c r="K1151" s="800"/>
      <c r="L1151" s="802"/>
      <c r="M1151" s="802"/>
      <c r="N1151" s="802"/>
      <c r="O1151" s="802"/>
    </row>
    <row r="1152" spans="1:15" s="799" customFormat="1">
      <c r="A1152" s="796"/>
      <c r="B1152" s="797"/>
      <c r="C1152" s="819"/>
      <c r="D1152" s="795"/>
      <c r="F1152" s="800"/>
      <c r="G1152" s="1117"/>
      <c r="H1152" s="801"/>
      <c r="I1152" s="800"/>
      <c r="J1152" s="800"/>
      <c r="K1152" s="800"/>
      <c r="L1152" s="802"/>
      <c r="M1152" s="802"/>
      <c r="N1152" s="802"/>
      <c r="O1152" s="802"/>
    </row>
    <row r="1153" spans="1:15" s="799" customFormat="1">
      <c r="A1153" s="796"/>
      <c r="B1153" s="797"/>
      <c r="C1153" s="819"/>
      <c r="D1153" s="795"/>
      <c r="F1153" s="800"/>
      <c r="G1153" s="1117"/>
      <c r="H1153" s="801"/>
      <c r="I1153" s="800"/>
      <c r="J1153" s="800"/>
      <c r="K1153" s="800"/>
      <c r="L1153" s="802"/>
      <c r="M1153" s="802"/>
      <c r="N1153" s="802"/>
      <c r="O1153" s="802"/>
    </row>
    <row r="1154" spans="1:15" s="799" customFormat="1">
      <c r="A1154" s="796"/>
      <c r="B1154" s="797"/>
      <c r="C1154" s="819"/>
      <c r="D1154" s="795"/>
      <c r="F1154" s="800"/>
      <c r="G1154" s="1117"/>
      <c r="H1154" s="801"/>
      <c r="I1154" s="800"/>
      <c r="J1154" s="800"/>
      <c r="K1154" s="800"/>
      <c r="L1154" s="802"/>
      <c r="M1154" s="802"/>
      <c r="N1154" s="802"/>
      <c r="O1154" s="802"/>
    </row>
    <row r="1155" spans="1:15" s="799" customFormat="1">
      <c r="A1155" s="796"/>
      <c r="B1155" s="797"/>
      <c r="C1155" s="819"/>
      <c r="D1155" s="795"/>
      <c r="F1155" s="800"/>
      <c r="G1155" s="1117"/>
      <c r="H1155" s="801"/>
      <c r="I1155" s="800"/>
      <c r="J1155" s="800"/>
      <c r="K1155" s="800"/>
      <c r="L1155" s="802"/>
      <c r="M1155" s="802"/>
      <c r="N1155" s="802"/>
      <c r="O1155" s="802"/>
    </row>
    <row r="1156" spans="1:15" s="799" customFormat="1">
      <c r="A1156" s="796"/>
      <c r="B1156" s="797"/>
      <c r="C1156" s="819"/>
      <c r="D1156" s="795"/>
      <c r="F1156" s="800"/>
      <c r="G1156" s="1117"/>
      <c r="H1156" s="801"/>
      <c r="I1156" s="800"/>
      <c r="J1156" s="800"/>
      <c r="K1156" s="800"/>
      <c r="L1156" s="802"/>
      <c r="M1156" s="802"/>
      <c r="N1156" s="802"/>
      <c r="O1156" s="802"/>
    </row>
    <row r="1157" spans="1:15" s="799" customFormat="1">
      <c r="A1157" s="796"/>
      <c r="B1157" s="797"/>
      <c r="C1157" s="819"/>
      <c r="D1157" s="795"/>
      <c r="F1157" s="800"/>
      <c r="G1157" s="1117"/>
      <c r="H1157" s="801"/>
      <c r="I1157" s="800"/>
      <c r="J1157" s="800"/>
      <c r="K1157" s="800"/>
      <c r="L1157" s="802"/>
      <c r="M1157" s="802"/>
      <c r="N1157" s="802"/>
      <c r="O1157" s="802"/>
    </row>
    <row r="1158" spans="1:15" s="799" customFormat="1">
      <c r="A1158" s="796"/>
      <c r="B1158" s="797"/>
      <c r="C1158" s="819"/>
      <c r="D1158" s="795"/>
      <c r="F1158" s="800"/>
      <c r="G1158" s="1117"/>
      <c r="H1158" s="801"/>
      <c r="I1158" s="800"/>
      <c r="J1158" s="800"/>
      <c r="K1158" s="800"/>
      <c r="L1158" s="802"/>
      <c r="M1158" s="802"/>
      <c r="N1158" s="802"/>
      <c r="O1158" s="802"/>
    </row>
    <row r="1159" spans="1:15" s="799" customFormat="1">
      <c r="A1159" s="796"/>
      <c r="B1159" s="797"/>
      <c r="C1159" s="819"/>
      <c r="D1159" s="795"/>
      <c r="F1159" s="800"/>
      <c r="G1159" s="1117"/>
      <c r="H1159" s="801"/>
      <c r="I1159" s="800"/>
      <c r="J1159" s="800"/>
      <c r="K1159" s="800"/>
      <c r="L1159" s="802"/>
      <c r="M1159" s="802"/>
      <c r="N1159" s="802"/>
      <c r="O1159" s="802"/>
    </row>
    <row r="1160" spans="1:15" s="799" customFormat="1">
      <c r="A1160" s="796"/>
      <c r="B1160" s="797"/>
      <c r="C1160" s="819"/>
      <c r="D1160" s="795"/>
      <c r="F1160" s="800"/>
      <c r="G1160" s="1117"/>
      <c r="H1160" s="801"/>
      <c r="I1160" s="800"/>
      <c r="J1160" s="800"/>
      <c r="K1160" s="800"/>
      <c r="L1160" s="802"/>
      <c r="M1160" s="802"/>
      <c r="N1160" s="802"/>
      <c r="O1160" s="802"/>
    </row>
    <row r="1161" spans="1:15" s="799" customFormat="1">
      <c r="A1161" s="796"/>
      <c r="B1161" s="797"/>
      <c r="C1161" s="819"/>
      <c r="D1161" s="795"/>
      <c r="F1161" s="800"/>
      <c r="G1161" s="1117"/>
      <c r="H1161" s="801"/>
      <c r="I1161" s="800"/>
      <c r="J1161" s="800"/>
      <c r="K1161" s="800"/>
      <c r="L1161" s="802"/>
      <c r="M1161" s="802"/>
      <c r="N1161" s="802"/>
      <c r="O1161" s="802"/>
    </row>
    <row r="1162" spans="1:15" s="799" customFormat="1">
      <c r="A1162" s="796"/>
      <c r="B1162" s="797"/>
      <c r="C1162" s="819"/>
      <c r="D1162" s="795"/>
      <c r="F1162" s="800"/>
      <c r="G1162" s="1117"/>
      <c r="H1162" s="801"/>
      <c r="I1162" s="800"/>
      <c r="J1162" s="800"/>
      <c r="K1162" s="800"/>
      <c r="L1162" s="802"/>
      <c r="M1162" s="802"/>
      <c r="N1162" s="802"/>
      <c r="O1162" s="802"/>
    </row>
    <row r="1163" spans="1:15" s="799" customFormat="1">
      <c r="A1163" s="796"/>
      <c r="B1163" s="797"/>
      <c r="C1163" s="819"/>
      <c r="D1163" s="795"/>
      <c r="F1163" s="800"/>
      <c r="G1163" s="1117"/>
      <c r="H1163" s="801"/>
      <c r="I1163" s="800"/>
      <c r="J1163" s="800"/>
      <c r="K1163" s="800"/>
      <c r="L1163" s="802"/>
      <c r="M1163" s="802"/>
      <c r="N1163" s="802"/>
      <c r="O1163" s="802"/>
    </row>
    <row r="1164" spans="1:15" s="799" customFormat="1">
      <c r="A1164" s="796"/>
      <c r="B1164" s="797"/>
      <c r="C1164" s="819"/>
      <c r="D1164" s="795"/>
      <c r="F1164" s="800"/>
      <c r="G1164" s="1117"/>
      <c r="H1164" s="801"/>
      <c r="I1164" s="800"/>
      <c r="J1164" s="800"/>
      <c r="K1164" s="800"/>
      <c r="L1164" s="802"/>
      <c r="M1164" s="802"/>
      <c r="N1164" s="802"/>
      <c r="O1164" s="802"/>
    </row>
    <row r="1165" spans="1:15" s="799" customFormat="1">
      <c r="A1165" s="796"/>
      <c r="B1165" s="797"/>
      <c r="C1165" s="819"/>
      <c r="D1165" s="795"/>
      <c r="F1165" s="800"/>
      <c r="G1165" s="1117"/>
      <c r="H1165" s="801"/>
      <c r="I1165" s="800"/>
      <c r="J1165" s="800"/>
      <c r="K1165" s="800"/>
      <c r="L1165" s="802"/>
      <c r="M1165" s="802"/>
      <c r="N1165" s="802"/>
      <c r="O1165" s="802"/>
    </row>
    <row r="1166" spans="1:15" s="799" customFormat="1">
      <c r="A1166" s="796"/>
      <c r="B1166" s="797"/>
      <c r="C1166" s="819"/>
      <c r="D1166" s="795"/>
      <c r="F1166" s="800"/>
      <c r="G1166" s="1117"/>
      <c r="H1166" s="801"/>
      <c r="I1166" s="800"/>
      <c r="J1166" s="800"/>
      <c r="K1166" s="800"/>
      <c r="L1166" s="802"/>
      <c r="M1166" s="802"/>
      <c r="N1166" s="802"/>
      <c r="O1166" s="802"/>
    </row>
    <row r="1167" spans="1:15" s="799" customFormat="1">
      <c r="A1167" s="796"/>
      <c r="B1167" s="797"/>
      <c r="C1167" s="819"/>
      <c r="D1167" s="795"/>
      <c r="F1167" s="800"/>
      <c r="G1167" s="1117"/>
      <c r="H1167" s="801"/>
      <c r="I1167" s="800"/>
      <c r="J1167" s="800"/>
      <c r="K1167" s="800"/>
      <c r="L1167" s="802"/>
      <c r="M1167" s="802"/>
      <c r="N1167" s="802"/>
      <c r="O1167" s="802"/>
    </row>
    <row r="1168" spans="1:15" s="799" customFormat="1">
      <c r="A1168" s="796"/>
      <c r="B1168" s="797"/>
      <c r="C1168" s="819"/>
      <c r="D1168" s="795"/>
      <c r="F1168" s="800"/>
      <c r="G1168" s="1117"/>
      <c r="H1168" s="801"/>
      <c r="I1168" s="800"/>
      <c r="J1168" s="800"/>
      <c r="K1168" s="800"/>
      <c r="L1168" s="802"/>
      <c r="M1168" s="802"/>
      <c r="N1168" s="802"/>
      <c r="O1168" s="802"/>
    </row>
    <row r="1169" spans="1:15" s="799" customFormat="1">
      <c r="A1169" s="796"/>
      <c r="B1169" s="797"/>
      <c r="C1169" s="819"/>
      <c r="D1169" s="795"/>
      <c r="F1169" s="800"/>
      <c r="G1169" s="1117"/>
      <c r="H1169" s="801"/>
      <c r="I1169" s="800"/>
      <c r="J1169" s="800"/>
      <c r="K1169" s="800"/>
      <c r="L1169" s="802"/>
      <c r="M1169" s="802"/>
      <c r="N1169" s="802"/>
      <c r="O1169" s="802"/>
    </row>
    <row r="1170" spans="1:15" s="799" customFormat="1">
      <c r="A1170" s="796"/>
      <c r="B1170" s="797"/>
      <c r="C1170" s="819"/>
      <c r="D1170" s="795"/>
      <c r="F1170" s="800"/>
      <c r="G1170" s="1117"/>
      <c r="H1170" s="801"/>
      <c r="I1170" s="800"/>
      <c r="J1170" s="800"/>
      <c r="K1170" s="800"/>
      <c r="L1170" s="802"/>
      <c r="M1170" s="802"/>
      <c r="N1170" s="802"/>
      <c r="O1170" s="802"/>
    </row>
    <row r="1171" spans="1:15" s="799" customFormat="1">
      <c r="A1171" s="796"/>
      <c r="B1171" s="797"/>
      <c r="C1171" s="819"/>
      <c r="D1171" s="795"/>
      <c r="F1171" s="800"/>
      <c r="G1171" s="1117"/>
      <c r="H1171" s="801"/>
      <c r="I1171" s="800"/>
      <c r="J1171" s="800"/>
      <c r="K1171" s="800"/>
      <c r="L1171" s="802"/>
      <c r="M1171" s="802"/>
      <c r="N1171" s="802"/>
      <c r="O1171" s="802"/>
    </row>
    <row r="1172" spans="1:15" s="799" customFormat="1">
      <c r="A1172" s="796"/>
      <c r="B1172" s="797"/>
      <c r="C1172" s="819"/>
      <c r="D1172" s="795"/>
      <c r="F1172" s="800"/>
      <c r="G1172" s="1117"/>
      <c r="H1172" s="801"/>
      <c r="I1172" s="800"/>
      <c r="J1172" s="800"/>
      <c r="K1172" s="800"/>
      <c r="L1172" s="802"/>
      <c r="M1172" s="802"/>
      <c r="N1172" s="802"/>
      <c r="O1172" s="802"/>
    </row>
    <row r="1173" spans="1:15" s="799" customFormat="1">
      <c r="A1173" s="796"/>
      <c r="B1173" s="797"/>
      <c r="C1173" s="819"/>
      <c r="D1173" s="795"/>
      <c r="F1173" s="800"/>
      <c r="G1173" s="1117"/>
      <c r="H1173" s="801"/>
      <c r="I1173" s="800"/>
      <c r="J1173" s="800"/>
      <c r="K1173" s="800"/>
      <c r="L1173" s="802"/>
      <c r="M1173" s="802"/>
      <c r="N1173" s="802"/>
      <c r="O1173" s="802"/>
    </row>
    <row r="1174" spans="1:15" s="799" customFormat="1">
      <c r="A1174" s="796"/>
      <c r="B1174" s="797"/>
      <c r="C1174" s="819"/>
      <c r="D1174" s="795"/>
      <c r="F1174" s="800"/>
      <c r="G1174" s="1117"/>
      <c r="H1174" s="801"/>
      <c r="I1174" s="800"/>
      <c r="J1174" s="800"/>
      <c r="K1174" s="800"/>
      <c r="L1174" s="802"/>
      <c r="M1174" s="802"/>
      <c r="N1174" s="802"/>
      <c r="O1174" s="802"/>
    </row>
    <row r="1175" spans="1:15" s="799" customFormat="1">
      <c r="A1175" s="796"/>
      <c r="B1175" s="797"/>
      <c r="C1175" s="819"/>
      <c r="D1175" s="795"/>
      <c r="F1175" s="800"/>
      <c r="G1175" s="1117"/>
      <c r="H1175" s="801"/>
      <c r="I1175" s="800"/>
      <c r="J1175" s="800"/>
      <c r="K1175" s="800"/>
      <c r="L1175" s="802"/>
      <c r="M1175" s="802"/>
      <c r="N1175" s="802"/>
      <c r="O1175" s="802"/>
    </row>
    <row r="1176" spans="1:15" s="799" customFormat="1">
      <c r="A1176" s="796"/>
      <c r="B1176" s="797"/>
      <c r="C1176" s="819"/>
      <c r="D1176" s="795"/>
      <c r="F1176" s="800"/>
      <c r="G1176" s="1117"/>
      <c r="H1176" s="801"/>
      <c r="I1176" s="800"/>
      <c r="J1176" s="800"/>
      <c r="K1176" s="800"/>
      <c r="L1176" s="802"/>
      <c r="M1176" s="802"/>
      <c r="N1176" s="802"/>
      <c r="O1176" s="802"/>
    </row>
    <row r="1177" spans="1:15" s="799" customFormat="1">
      <c r="A1177" s="796"/>
      <c r="B1177" s="797"/>
      <c r="C1177" s="819"/>
      <c r="D1177" s="795"/>
      <c r="F1177" s="800"/>
      <c r="G1177" s="1117"/>
      <c r="H1177" s="801"/>
      <c r="I1177" s="800"/>
      <c r="J1177" s="800"/>
      <c r="K1177" s="800"/>
      <c r="L1177" s="802"/>
      <c r="M1177" s="802"/>
      <c r="N1177" s="802"/>
      <c r="O1177" s="802"/>
    </row>
    <row r="1178" spans="1:15" s="799" customFormat="1">
      <c r="A1178" s="796"/>
      <c r="B1178" s="797"/>
      <c r="C1178" s="819"/>
      <c r="D1178" s="795"/>
      <c r="F1178" s="800"/>
      <c r="G1178" s="1117"/>
      <c r="H1178" s="801"/>
      <c r="I1178" s="800"/>
      <c r="J1178" s="800"/>
      <c r="K1178" s="800"/>
      <c r="L1178" s="802"/>
      <c r="M1178" s="802"/>
      <c r="N1178" s="802"/>
      <c r="O1178" s="802"/>
    </row>
    <row r="1179" spans="1:15" s="799" customFormat="1">
      <c r="A1179" s="796"/>
      <c r="B1179" s="797"/>
      <c r="C1179" s="819"/>
      <c r="D1179" s="795"/>
      <c r="F1179" s="800"/>
      <c r="G1179" s="1117"/>
      <c r="H1179" s="801"/>
      <c r="I1179" s="800"/>
      <c r="J1179" s="800"/>
      <c r="K1179" s="800"/>
      <c r="L1179" s="802"/>
      <c r="M1179" s="802"/>
      <c r="N1179" s="802"/>
      <c r="O1179" s="802"/>
    </row>
    <row r="1180" spans="1:15" s="799" customFormat="1">
      <c r="A1180" s="796"/>
      <c r="B1180" s="797"/>
      <c r="C1180" s="819"/>
      <c r="D1180" s="795"/>
      <c r="F1180" s="800"/>
      <c r="G1180" s="1117"/>
      <c r="H1180" s="801"/>
      <c r="I1180" s="800"/>
      <c r="J1180" s="800"/>
      <c r="K1180" s="800"/>
      <c r="L1180" s="802"/>
      <c r="M1180" s="802"/>
      <c r="N1180" s="802"/>
      <c r="O1180" s="802"/>
    </row>
    <row r="1181" spans="1:15" s="799" customFormat="1">
      <c r="A1181" s="796"/>
      <c r="B1181" s="797"/>
      <c r="C1181" s="819"/>
      <c r="D1181" s="795"/>
      <c r="F1181" s="800"/>
      <c r="G1181" s="1117"/>
      <c r="H1181" s="801"/>
      <c r="I1181" s="800"/>
      <c r="J1181" s="800"/>
      <c r="K1181" s="800"/>
      <c r="L1181" s="802"/>
      <c r="M1181" s="802"/>
      <c r="N1181" s="802"/>
      <c r="O1181" s="802"/>
    </row>
    <row r="1182" spans="1:15" s="799" customFormat="1">
      <c r="A1182" s="796"/>
      <c r="B1182" s="797"/>
      <c r="C1182" s="819"/>
      <c r="D1182" s="795"/>
      <c r="F1182" s="800"/>
      <c r="G1182" s="1117"/>
      <c r="H1182" s="801"/>
      <c r="I1182" s="800"/>
      <c r="J1182" s="800"/>
      <c r="K1182" s="800"/>
      <c r="L1182" s="802"/>
      <c r="M1182" s="802"/>
      <c r="N1182" s="802"/>
      <c r="O1182" s="802"/>
    </row>
    <row r="1183" spans="1:15" s="799" customFormat="1">
      <c r="A1183" s="796"/>
      <c r="B1183" s="797"/>
      <c r="C1183" s="819"/>
      <c r="D1183" s="795"/>
      <c r="F1183" s="800"/>
      <c r="G1183" s="1117"/>
      <c r="H1183" s="801"/>
      <c r="I1183" s="800"/>
      <c r="J1183" s="800"/>
      <c r="K1183" s="800"/>
      <c r="L1183" s="802"/>
      <c r="M1183" s="802"/>
      <c r="N1183" s="802"/>
      <c r="O1183" s="802"/>
    </row>
    <row r="1184" spans="1:15" s="799" customFormat="1">
      <c r="A1184" s="796"/>
      <c r="B1184" s="797"/>
      <c r="C1184" s="819"/>
      <c r="D1184" s="795"/>
      <c r="F1184" s="800"/>
      <c r="G1184" s="1117"/>
      <c r="H1184" s="801"/>
      <c r="I1184" s="800"/>
      <c r="J1184" s="800"/>
      <c r="K1184" s="800"/>
      <c r="L1184" s="802"/>
      <c r="M1184" s="802"/>
      <c r="N1184" s="802"/>
      <c r="O1184" s="802"/>
    </row>
    <row r="1185" spans="1:15" s="799" customFormat="1">
      <c r="A1185" s="796"/>
      <c r="B1185" s="797"/>
      <c r="C1185" s="819"/>
      <c r="D1185" s="795"/>
      <c r="F1185" s="800"/>
      <c r="G1185" s="1117"/>
      <c r="H1185" s="801"/>
      <c r="I1185" s="800"/>
      <c r="J1185" s="800"/>
      <c r="K1185" s="800"/>
      <c r="L1185" s="802"/>
      <c r="M1185" s="802"/>
      <c r="N1185" s="802"/>
      <c r="O1185" s="802"/>
    </row>
    <row r="1186" spans="1:15" s="799" customFormat="1">
      <c r="A1186" s="796"/>
      <c r="B1186" s="797"/>
      <c r="C1186" s="819"/>
      <c r="D1186" s="795"/>
      <c r="F1186" s="800"/>
      <c r="G1186" s="1117"/>
      <c r="H1186" s="801"/>
      <c r="I1186" s="800"/>
      <c r="J1186" s="800"/>
      <c r="K1186" s="800"/>
      <c r="L1186" s="802"/>
      <c r="M1186" s="802"/>
      <c r="N1186" s="802"/>
      <c r="O1186" s="802"/>
    </row>
    <row r="1187" spans="1:15" s="799" customFormat="1">
      <c r="A1187" s="796"/>
      <c r="B1187" s="797"/>
      <c r="C1187" s="819"/>
      <c r="D1187" s="795"/>
      <c r="F1187" s="800"/>
      <c r="G1187" s="1117"/>
      <c r="H1187" s="801"/>
      <c r="I1187" s="800"/>
      <c r="J1187" s="800"/>
      <c r="K1187" s="800"/>
      <c r="L1187" s="802"/>
      <c r="M1187" s="802"/>
      <c r="N1187" s="802"/>
      <c r="O1187" s="802"/>
    </row>
    <row r="1188" spans="1:15" s="799" customFormat="1">
      <c r="A1188" s="796"/>
      <c r="B1188" s="797"/>
      <c r="C1188" s="819"/>
      <c r="D1188" s="795"/>
      <c r="F1188" s="800"/>
      <c r="G1188" s="1117"/>
      <c r="H1188" s="801"/>
      <c r="I1188" s="800"/>
      <c r="J1188" s="800"/>
      <c r="K1188" s="800"/>
      <c r="L1188" s="802"/>
      <c r="M1188" s="802"/>
      <c r="N1188" s="802"/>
      <c r="O1188" s="802"/>
    </row>
    <row r="1189" spans="1:15" s="799" customFormat="1">
      <c r="A1189" s="796"/>
      <c r="B1189" s="797"/>
      <c r="C1189" s="819"/>
      <c r="D1189" s="795"/>
      <c r="F1189" s="800"/>
      <c r="G1189" s="1117"/>
      <c r="H1189" s="801"/>
      <c r="I1189" s="800"/>
      <c r="J1189" s="800"/>
      <c r="K1189" s="800"/>
      <c r="L1189" s="802"/>
      <c r="M1189" s="802"/>
      <c r="N1189" s="802"/>
      <c r="O1189" s="802"/>
    </row>
    <row r="1190" spans="1:15" s="799" customFormat="1">
      <c r="A1190" s="796"/>
      <c r="B1190" s="797"/>
      <c r="C1190" s="819"/>
      <c r="D1190" s="795"/>
      <c r="F1190" s="800"/>
      <c r="G1190" s="1117"/>
      <c r="H1190" s="801"/>
      <c r="I1190" s="800"/>
      <c r="J1190" s="800"/>
      <c r="K1190" s="800"/>
      <c r="L1190" s="802"/>
      <c r="M1190" s="802"/>
      <c r="N1190" s="802"/>
      <c r="O1190" s="802"/>
    </row>
    <row r="1191" spans="1:15" s="799" customFormat="1">
      <c r="A1191" s="796"/>
      <c r="B1191" s="797"/>
      <c r="C1191" s="819"/>
      <c r="D1191" s="795"/>
      <c r="F1191" s="800"/>
      <c r="G1191" s="1117"/>
      <c r="H1191" s="801"/>
      <c r="I1191" s="800"/>
      <c r="J1191" s="800"/>
      <c r="K1191" s="800"/>
      <c r="L1191" s="802"/>
      <c r="M1191" s="802"/>
      <c r="N1191" s="802"/>
      <c r="O1191" s="802"/>
    </row>
    <row r="1192" spans="1:15" s="799" customFormat="1">
      <c r="A1192" s="796"/>
      <c r="B1192" s="797"/>
      <c r="C1192" s="819"/>
      <c r="D1192" s="795"/>
      <c r="F1192" s="800"/>
      <c r="G1192" s="1117"/>
      <c r="H1192" s="801"/>
      <c r="I1192" s="800"/>
      <c r="J1192" s="800"/>
      <c r="K1192" s="800"/>
      <c r="L1192" s="802"/>
      <c r="M1192" s="802"/>
      <c r="N1192" s="802"/>
      <c r="O1192" s="802"/>
    </row>
    <row r="1193" spans="1:15" s="799" customFormat="1">
      <c r="A1193" s="796"/>
      <c r="B1193" s="797"/>
      <c r="C1193" s="819"/>
      <c r="D1193" s="795"/>
      <c r="F1193" s="800"/>
      <c r="G1193" s="1117"/>
      <c r="H1193" s="801"/>
      <c r="I1193" s="800"/>
      <c r="J1193" s="800"/>
      <c r="K1193" s="800"/>
      <c r="L1193" s="802"/>
      <c r="M1193" s="802"/>
      <c r="N1193" s="802"/>
      <c r="O1193" s="802"/>
    </row>
    <row r="1194" spans="1:15" s="799" customFormat="1">
      <c r="A1194" s="796"/>
      <c r="B1194" s="797"/>
      <c r="C1194" s="819"/>
      <c r="D1194" s="795"/>
      <c r="F1194" s="800"/>
      <c r="G1194" s="1117"/>
      <c r="H1194" s="801"/>
      <c r="I1194" s="800"/>
      <c r="J1194" s="800"/>
      <c r="K1194" s="800"/>
      <c r="L1194" s="802"/>
      <c r="M1194" s="802"/>
      <c r="N1194" s="802"/>
      <c r="O1194" s="802"/>
    </row>
    <row r="1195" spans="1:15" s="799" customFormat="1">
      <c r="A1195" s="796"/>
      <c r="B1195" s="797"/>
      <c r="C1195" s="819"/>
      <c r="D1195" s="795"/>
      <c r="F1195" s="800"/>
      <c r="G1195" s="1117"/>
      <c r="H1195" s="801"/>
      <c r="I1195" s="800"/>
      <c r="J1195" s="800"/>
      <c r="K1195" s="800"/>
      <c r="L1195" s="802"/>
      <c r="M1195" s="802"/>
      <c r="N1195" s="802"/>
      <c r="O1195" s="802"/>
    </row>
    <row r="1196" spans="1:15" s="799" customFormat="1">
      <c r="A1196" s="796"/>
      <c r="B1196" s="797"/>
      <c r="C1196" s="819"/>
      <c r="D1196" s="795"/>
      <c r="F1196" s="800"/>
      <c r="G1196" s="1117"/>
      <c r="H1196" s="801"/>
      <c r="I1196" s="800"/>
      <c r="J1196" s="800"/>
      <c r="K1196" s="800"/>
      <c r="L1196" s="802"/>
      <c r="M1196" s="802"/>
      <c r="N1196" s="802"/>
      <c r="O1196" s="802"/>
    </row>
    <row r="1197" spans="1:15" s="799" customFormat="1">
      <c r="A1197" s="796"/>
      <c r="B1197" s="797"/>
      <c r="C1197" s="819"/>
      <c r="D1197" s="795"/>
      <c r="F1197" s="800"/>
      <c r="G1197" s="1117"/>
      <c r="H1197" s="801"/>
      <c r="I1197" s="800"/>
      <c r="J1197" s="800"/>
      <c r="K1197" s="800"/>
      <c r="L1197" s="802"/>
      <c r="M1197" s="802"/>
      <c r="N1197" s="802"/>
      <c r="O1197" s="802"/>
    </row>
    <row r="1198" spans="1:15" s="799" customFormat="1">
      <c r="A1198" s="796"/>
      <c r="B1198" s="797"/>
      <c r="C1198" s="819"/>
      <c r="D1198" s="795"/>
      <c r="F1198" s="800"/>
      <c r="G1198" s="1117"/>
      <c r="H1198" s="801"/>
      <c r="I1198" s="800"/>
      <c r="J1198" s="800"/>
      <c r="K1198" s="800"/>
      <c r="L1198" s="802"/>
      <c r="M1198" s="802"/>
      <c r="N1198" s="802"/>
      <c r="O1198" s="802"/>
    </row>
    <row r="1199" spans="1:15" s="799" customFormat="1">
      <c r="A1199" s="796"/>
      <c r="B1199" s="797"/>
      <c r="C1199" s="819"/>
      <c r="D1199" s="795"/>
      <c r="F1199" s="800"/>
      <c r="G1199" s="1117"/>
      <c r="H1199" s="801"/>
      <c r="I1199" s="800"/>
      <c r="J1199" s="800"/>
      <c r="K1199" s="800"/>
      <c r="L1199" s="802"/>
      <c r="M1199" s="802"/>
      <c r="N1199" s="802"/>
      <c r="O1199" s="802"/>
    </row>
    <row r="1200" spans="1:15" s="799" customFormat="1">
      <c r="A1200" s="796"/>
      <c r="B1200" s="797"/>
      <c r="C1200" s="819"/>
      <c r="D1200" s="795"/>
      <c r="F1200" s="800"/>
      <c r="G1200" s="1117"/>
      <c r="H1200" s="801"/>
      <c r="I1200" s="800"/>
      <c r="J1200" s="800"/>
      <c r="K1200" s="800"/>
      <c r="L1200" s="802"/>
      <c r="M1200" s="802"/>
      <c r="N1200" s="802"/>
      <c r="O1200" s="802"/>
    </row>
    <row r="1201" spans="1:15" s="799" customFormat="1">
      <c r="A1201" s="796"/>
      <c r="B1201" s="797"/>
      <c r="C1201" s="819"/>
      <c r="D1201" s="795"/>
      <c r="F1201" s="800"/>
      <c r="G1201" s="1117"/>
      <c r="H1201" s="801"/>
      <c r="I1201" s="800"/>
      <c r="J1201" s="800"/>
      <c r="K1201" s="800"/>
      <c r="L1201" s="802"/>
      <c r="M1201" s="802"/>
      <c r="N1201" s="802"/>
      <c r="O1201" s="802"/>
    </row>
    <row r="1202" spans="1:15" s="799" customFormat="1">
      <c r="A1202" s="796"/>
      <c r="B1202" s="797"/>
      <c r="C1202" s="819"/>
      <c r="D1202" s="795"/>
      <c r="F1202" s="800"/>
      <c r="G1202" s="1117"/>
      <c r="H1202" s="801"/>
      <c r="I1202" s="800"/>
      <c r="J1202" s="800"/>
      <c r="K1202" s="800"/>
      <c r="L1202" s="802"/>
      <c r="M1202" s="802"/>
      <c r="N1202" s="802"/>
      <c r="O1202" s="802"/>
    </row>
    <row r="1203" spans="1:15" s="799" customFormat="1">
      <c r="A1203" s="796"/>
      <c r="B1203" s="797"/>
      <c r="C1203" s="819"/>
      <c r="D1203" s="795"/>
      <c r="F1203" s="800"/>
      <c r="G1203" s="1117"/>
      <c r="H1203" s="801"/>
      <c r="I1203" s="800"/>
      <c r="J1203" s="800"/>
      <c r="K1203" s="800"/>
      <c r="L1203" s="802"/>
      <c r="M1203" s="802"/>
      <c r="N1203" s="802"/>
      <c r="O1203" s="802"/>
    </row>
    <row r="1204" spans="1:15" s="799" customFormat="1">
      <c r="A1204" s="796"/>
      <c r="B1204" s="797"/>
      <c r="C1204" s="819"/>
      <c r="D1204" s="795"/>
      <c r="F1204" s="800"/>
      <c r="G1204" s="1117"/>
      <c r="H1204" s="801"/>
      <c r="I1204" s="800"/>
      <c r="J1204" s="800"/>
      <c r="K1204" s="800"/>
      <c r="L1204" s="802"/>
      <c r="M1204" s="802"/>
      <c r="N1204" s="802"/>
      <c r="O1204" s="802"/>
    </row>
    <row r="1205" spans="1:15" s="799" customFormat="1">
      <c r="A1205" s="796"/>
      <c r="B1205" s="797"/>
      <c r="C1205" s="819"/>
      <c r="D1205" s="795"/>
      <c r="F1205" s="800"/>
      <c r="G1205" s="1117"/>
      <c r="H1205" s="801"/>
      <c r="I1205" s="800"/>
      <c r="J1205" s="800"/>
      <c r="K1205" s="800"/>
      <c r="L1205" s="802"/>
      <c r="M1205" s="802"/>
      <c r="N1205" s="802"/>
      <c r="O1205" s="802"/>
    </row>
    <row r="1206" spans="1:15" s="799" customFormat="1">
      <c r="A1206" s="796"/>
      <c r="B1206" s="797"/>
      <c r="C1206" s="819"/>
      <c r="D1206" s="795"/>
      <c r="F1206" s="800"/>
      <c r="G1206" s="1117"/>
      <c r="H1206" s="801"/>
      <c r="I1206" s="800"/>
      <c r="J1206" s="800"/>
      <c r="K1206" s="800"/>
      <c r="L1206" s="802"/>
      <c r="M1206" s="802"/>
      <c r="N1206" s="802"/>
      <c r="O1206" s="802"/>
    </row>
    <row r="1207" spans="1:15" s="799" customFormat="1">
      <c r="A1207" s="796"/>
      <c r="B1207" s="797"/>
      <c r="C1207" s="819"/>
      <c r="D1207" s="795"/>
      <c r="F1207" s="800"/>
      <c r="G1207" s="1117"/>
      <c r="H1207" s="801"/>
      <c r="I1207" s="800"/>
      <c r="J1207" s="800"/>
      <c r="K1207" s="800"/>
      <c r="L1207" s="802"/>
      <c r="M1207" s="802"/>
      <c r="N1207" s="802"/>
      <c r="O1207" s="802"/>
    </row>
    <row r="1208" spans="1:15" s="799" customFormat="1">
      <c r="A1208" s="796"/>
      <c r="B1208" s="797"/>
      <c r="C1208" s="819"/>
      <c r="D1208" s="795"/>
      <c r="F1208" s="800"/>
      <c r="G1208" s="1117"/>
      <c r="H1208" s="801"/>
      <c r="I1208" s="800"/>
      <c r="J1208" s="800"/>
      <c r="K1208" s="800"/>
      <c r="L1208" s="802"/>
      <c r="M1208" s="802"/>
      <c r="N1208" s="802"/>
      <c r="O1208" s="802"/>
    </row>
    <row r="1209" spans="1:15" s="799" customFormat="1">
      <c r="A1209" s="796"/>
      <c r="B1209" s="797"/>
      <c r="C1209" s="819"/>
      <c r="D1209" s="795"/>
      <c r="F1209" s="800"/>
      <c r="G1209" s="1117"/>
      <c r="H1209" s="801"/>
      <c r="I1209" s="800"/>
      <c r="J1209" s="800"/>
      <c r="K1209" s="800"/>
      <c r="L1209" s="802"/>
      <c r="M1209" s="802"/>
      <c r="N1209" s="802"/>
      <c r="O1209" s="802"/>
    </row>
    <row r="1210" spans="1:15" s="799" customFormat="1">
      <c r="A1210" s="796"/>
      <c r="B1210" s="797"/>
      <c r="C1210" s="819"/>
      <c r="D1210" s="795"/>
      <c r="F1210" s="800"/>
      <c r="G1210" s="1117"/>
      <c r="H1210" s="801"/>
      <c r="I1210" s="800"/>
      <c r="J1210" s="800"/>
      <c r="K1210" s="800"/>
      <c r="L1210" s="802"/>
      <c r="M1210" s="802"/>
      <c r="N1210" s="802"/>
      <c r="O1210" s="802"/>
    </row>
    <row r="1211" spans="1:15" s="799" customFormat="1">
      <c r="A1211" s="796"/>
      <c r="B1211" s="797"/>
      <c r="C1211" s="819"/>
      <c r="D1211" s="795"/>
      <c r="F1211" s="800"/>
      <c r="G1211" s="1117"/>
      <c r="H1211" s="801"/>
      <c r="I1211" s="800"/>
      <c r="J1211" s="800"/>
      <c r="K1211" s="800"/>
      <c r="L1211" s="802"/>
      <c r="M1211" s="802"/>
      <c r="N1211" s="802"/>
      <c r="O1211" s="802"/>
    </row>
    <row r="1212" spans="1:15" s="799" customFormat="1">
      <c r="A1212" s="796"/>
      <c r="B1212" s="797"/>
      <c r="C1212" s="819"/>
      <c r="D1212" s="795"/>
      <c r="F1212" s="800"/>
      <c r="G1212" s="1117"/>
      <c r="H1212" s="801"/>
      <c r="I1212" s="800"/>
      <c r="J1212" s="800"/>
      <c r="K1212" s="800"/>
      <c r="L1212" s="802"/>
      <c r="M1212" s="802"/>
      <c r="N1212" s="802"/>
      <c r="O1212" s="802"/>
    </row>
    <row r="1213" spans="1:15" s="799" customFormat="1">
      <c r="A1213" s="796"/>
      <c r="B1213" s="797"/>
      <c r="C1213" s="819"/>
      <c r="D1213" s="795"/>
      <c r="F1213" s="800"/>
      <c r="G1213" s="1117"/>
      <c r="H1213" s="801"/>
      <c r="I1213" s="800"/>
      <c r="J1213" s="800"/>
      <c r="K1213" s="800"/>
      <c r="L1213" s="802"/>
      <c r="M1213" s="802"/>
      <c r="N1213" s="802"/>
      <c r="O1213" s="802"/>
    </row>
    <row r="1214" spans="1:15" s="799" customFormat="1">
      <c r="A1214" s="796"/>
      <c r="B1214" s="797"/>
      <c r="C1214" s="819"/>
      <c r="D1214" s="795"/>
      <c r="F1214" s="800"/>
      <c r="G1214" s="1117"/>
      <c r="H1214" s="801"/>
      <c r="I1214" s="800"/>
      <c r="J1214" s="800"/>
      <c r="K1214" s="800"/>
      <c r="L1214" s="802"/>
      <c r="M1214" s="802"/>
      <c r="N1214" s="802"/>
      <c r="O1214" s="802"/>
    </row>
    <row r="1215" spans="1:15" s="799" customFormat="1">
      <c r="A1215" s="796"/>
      <c r="B1215" s="797"/>
      <c r="C1215" s="819"/>
      <c r="D1215" s="795"/>
      <c r="F1215" s="800"/>
      <c r="G1215" s="1117"/>
      <c r="H1215" s="801"/>
      <c r="I1215" s="800"/>
      <c r="J1215" s="800"/>
      <c r="K1215" s="800"/>
      <c r="L1215" s="802"/>
      <c r="M1215" s="802"/>
      <c r="N1215" s="802"/>
      <c r="O1215" s="802"/>
    </row>
    <row r="1216" spans="1:15" s="799" customFormat="1">
      <c r="A1216" s="796"/>
      <c r="B1216" s="797"/>
      <c r="C1216" s="819"/>
      <c r="D1216" s="795"/>
      <c r="F1216" s="800"/>
      <c r="G1216" s="1117"/>
      <c r="H1216" s="801"/>
      <c r="I1216" s="800"/>
      <c r="J1216" s="800"/>
      <c r="K1216" s="800"/>
      <c r="L1216" s="802"/>
      <c r="M1216" s="802"/>
      <c r="N1216" s="802"/>
      <c r="O1216" s="802"/>
    </row>
    <row r="1217" spans="1:15" s="799" customFormat="1">
      <c r="A1217" s="796"/>
      <c r="B1217" s="797"/>
      <c r="C1217" s="819"/>
      <c r="D1217" s="795"/>
      <c r="F1217" s="800"/>
      <c r="G1217" s="1117"/>
      <c r="H1217" s="801"/>
      <c r="I1217" s="800"/>
      <c r="J1217" s="800"/>
      <c r="K1217" s="800"/>
      <c r="L1217" s="802"/>
      <c r="M1217" s="802"/>
      <c r="N1217" s="802"/>
      <c r="O1217" s="802"/>
    </row>
    <row r="1218" spans="1:15" s="799" customFormat="1">
      <c r="A1218" s="796"/>
      <c r="B1218" s="797"/>
      <c r="C1218" s="819"/>
      <c r="D1218" s="795"/>
      <c r="F1218" s="800"/>
      <c r="G1218" s="1117"/>
      <c r="H1218" s="801"/>
      <c r="I1218" s="800"/>
      <c r="J1218" s="800"/>
      <c r="K1218" s="800"/>
      <c r="L1218" s="802"/>
      <c r="M1218" s="802"/>
      <c r="N1218" s="802"/>
      <c r="O1218" s="802"/>
    </row>
    <row r="1219" spans="1:15" s="799" customFormat="1">
      <c r="A1219" s="796"/>
      <c r="B1219" s="797"/>
      <c r="C1219" s="819"/>
      <c r="D1219" s="795"/>
      <c r="F1219" s="800"/>
      <c r="G1219" s="1117"/>
      <c r="H1219" s="801"/>
      <c r="I1219" s="800"/>
      <c r="J1219" s="800"/>
      <c r="K1219" s="800"/>
      <c r="L1219" s="802"/>
      <c r="M1219" s="802"/>
      <c r="N1219" s="802"/>
      <c r="O1219" s="802"/>
    </row>
    <row r="1220" spans="1:15" s="799" customFormat="1">
      <c r="A1220" s="796"/>
      <c r="B1220" s="797"/>
      <c r="C1220" s="819"/>
      <c r="D1220" s="795"/>
      <c r="F1220" s="800"/>
      <c r="G1220" s="1117"/>
      <c r="H1220" s="801"/>
      <c r="I1220" s="800"/>
      <c r="J1220" s="800"/>
      <c r="K1220" s="800"/>
      <c r="L1220" s="802"/>
      <c r="M1220" s="802"/>
      <c r="N1220" s="802"/>
      <c r="O1220" s="802"/>
    </row>
    <row r="1221" spans="1:15" s="799" customFormat="1">
      <c r="A1221" s="796"/>
      <c r="B1221" s="797"/>
      <c r="C1221" s="819"/>
      <c r="D1221" s="795"/>
      <c r="F1221" s="800"/>
      <c r="G1221" s="1117"/>
      <c r="H1221" s="801"/>
      <c r="I1221" s="800"/>
      <c r="J1221" s="800"/>
      <c r="K1221" s="800"/>
      <c r="L1221" s="802"/>
      <c r="M1221" s="802"/>
      <c r="N1221" s="802"/>
      <c r="O1221" s="802"/>
    </row>
    <row r="1222" spans="1:15" s="799" customFormat="1">
      <c r="A1222" s="796"/>
      <c r="B1222" s="797"/>
      <c r="C1222" s="819"/>
      <c r="D1222" s="795"/>
      <c r="F1222" s="800"/>
      <c r="G1222" s="1117"/>
      <c r="H1222" s="801"/>
      <c r="I1222" s="800"/>
      <c r="J1222" s="800"/>
      <c r="K1222" s="800"/>
      <c r="L1222" s="802"/>
      <c r="M1222" s="802"/>
      <c r="N1222" s="802"/>
      <c r="O1222" s="802"/>
    </row>
    <row r="1223" spans="1:15" s="799" customFormat="1">
      <c r="A1223" s="796"/>
      <c r="B1223" s="797"/>
      <c r="C1223" s="819"/>
      <c r="D1223" s="795"/>
      <c r="F1223" s="800"/>
      <c r="G1223" s="1117"/>
      <c r="H1223" s="801"/>
      <c r="I1223" s="800"/>
      <c r="J1223" s="800"/>
      <c r="K1223" s="800"/>
      <c r="L1223" s="802"/>
      <c r="M1223" s="802"/>
      <c r="N1223" s="802"/>
      <c r="O1223" s="802"/>
    </row>
    <row r="1224" spans="1:15" s="799" customFormat="1">
      <c r="A1224" s="796"/>
      <c r="B1224" s="797"/>
      <c r="C1224" s="819"/>
      <c r="D1224" s="795"/>
      <c r="F1224" s="800"/>
      <c r="G1224" s="1117"/>
      <c r="H1224" s="801"/>
      <c r="I1224" s="800"/>
      <c r="J1224" s="800"/>
      <c r="K1224" s="800"/>
      <c r="L1224" s="802"/>
      <c r="M1224" s="802"/>
      <c r="N1224" s="802"/>
      <c r="O1224" s="802"/>
    </row>
    <row r="1225" spans="1:15" s="799" customFormat="1">
      <c r="A1225" s="796"/>
      <c r="B1225" s="797"/>
      <c r="C1225" s="819"/>
      <c r="D1225" s="795"/>
      <c r="F1225" s="800"/>
      <c r="G1225" s="1117"/>
      <c r="H1225" s="801"/>
      <c r="I1225" s="800"/>
      <c r="J1225" s="800"/>
      <c r="K1225" s="800"/>
      <c r="L1225" s="802"/>
      <c r="M1225" s="802"/>
      <c r="N1225" s="802"/>
      <c r="O1225" s="802"/>
    </row>
    <row r="1226" spans="1:15" s="799" customFormat="1">
      <c r="A1226" s="796"/>
      <c r="B1226" s="797"/>
      <c r="C1226" s="819"/>
      <c r="D1226" s="795"/>
      <c r="F1226" s="800"/>
      <c r="G1226" s="1117"/>
      <c r="H1226" s="801"/>
      <c r="I1226" s="800"/>
      <c r="J1226" s="800"/>
      <c r="K1226" s="800"/>
      <c r="L1226" s="802"/>
      <c r="M1226" s="802"/>
      <c r="N1226" s="802"/>
      <c r="O1226" s="802"/>
    </row>
    <row r="1227" spans="1:15" s="799" customFormat="1">
      <c r="A1227" s="796"/>
      <c r="B1227" s="797"/>
      <c r="C1227" s="819"/>
      <c r="D1227" s="795"/>
      <c r="F1227" s="800"/>
      <c r="G1227" s="1117"/>
      <c r="H1227" s="801"/>
      <c r="I1227" s="800"/>
      <c r="J1227" s="800"/>
      <c r="K1227" s="800"/>
      <c r="L1227" s="802"/>
      <c r="M1227" s="802"/>
      <c r="N1227" s="802"/>
      <c r="O1227" s="802"/>
    </row>
    <row r="1228" spans="1:15" s="799" customFormat="1">
      <c r="A1228" s="796"/>
      <c r="B1228" s="797"/>
      <c r="C1228" s="819"/>
      <c r="D1228" s="795"/>
      <c r="F1228" s="800"/>
      <c r="G1228" s="1117"/>
      <c r="H1228" s="801"/>
      <c r="I1228" s="800"/>
      <c r="J1228" s="800"/>
      <c r="K1228" s="800"/>
      <c r="L1228" s="802"/>
      <c r="M1228" s="802"/>
      <c r="N1228" s="802"/>
      <c r="O1228" s="802"/>
    </row>
    <row r="1229" spans="1:15" s="799" customFormat="1">
      <c r="A1229" s="796"/>
      <c r="B1229" s="797"/>
      <c r="C1229" s="819"/>
      <c r="D1229" s="795"/>
      <c r="F1229" s="800"/>
      <c r="G1229" s="1117"/>
      <c r="H1229" s="801"/>
      <c r="I1229" s="800"/>
      <c r="J1229" s="800"/>
      <c r="K1229" s="800"/>
      <c r="L1229" s="802"/>
      <c r="M1229" s="802"/>
      <c r="N1229" s="802"/>
      <c r="O1229" s="802"/>
    </row>
    <row r="1230" spans="1:15" s="799" customFormat="1">
      <c r="A1230" s="796"/>
      <c r="B1230" s="797"/>
      <c r="C1230" s="819"/>
      <c r="D1230" s="795"/>
      <c r="F1230" s="800"/>
      <c r="G1230" s="1117"/>
      <c r="H1230" s="801"/>
      <c r="I1230" s="800"/>
      <c r="J1230" s="800"/>
      <c r="K1230" s="800"/>
      <c r="L1230" s="802"/>
      <c r="M1230" s="802"/>
      <c r="N1230" s="802"/>
      <c r="O1230" s="802"/>
    </row>
    <row r="1231" spans="1:15" s="799" customFormat="1">
      <c r="A1231" s="796"/>
      <c r="B1231" s="797"/>
      <c r="C1231" s="819"/>
      <c r="D1231" s="795"/>
      <c r="F1231" s="800"/>
      <c r="G1231" s="1117"/>
      <c r="H1231" s="801"/>
      <c r="I1231" s="800"/>
      <c r="J1231" s="800"/>
      <c r="K1231" s="800"/>
      <c r="L1231" s="802"/>
      <c r="M1231" s="802"/>
      <c r="N1231" s="802"/>
      <c r="O1231" s="802"/>
    </row>
    <row r="1232" spans="1:15" s="799" customFormat="1">
      <c r="A1232" s="796"/>
      <c r="B1232" s="797"/>
      <c r="C1232" s="819"/>
      <c r="D1232" s="795"/>
      <c r="F1232" s="800"/>
      <c r="G1232" s="1117"/>
      <c r="H1232" s="801"/>
      <c r="I1232" s="800"/>
      <c r="J1232" s="800"/>
      <c r="K1232" s="800"/>
      <c r="L1232" s="802"/>
      <c r="M1232" s="802"/>
      <c r="N1232" s="802"/>
      <c r="O1232" s="802"/>
    </row>
    <row r="1233" spans="1:15" s="799" customFormat="1">
      <c r="A1233" s="796"/>
      <c r="B1233" s="797"/>
      <c r="C1233" s="819"/>
      <c r="D1233" s="795"/>
      <c r="F1233" s="800"/>
      <c r="G1233" s="1117"/>
      <c r="H1233" s="801"/>
      <c r="I1233" s="800"/>
      <c r="J1233" s="800"/>
      <c r="K1233" s="800"/>
      <c r="L1233" s="802"/>
      <c r="M1233" s="802"/>
      <c r="N1233" s="802"/>
      <c r="O1233" s="802"/>
    </row>
    <row r="1234" spans="1:15" s="799" customFormat="1">
      <c r="A1234" s="796"/>
      <c r="B1234" s="797"/>
      <c r="C1234" s="819"/>
      <c r="D1234" s="795"/>
      <c r="F1234" s="800"/>
      <c r="G1234" s="1117"/>
      <c r="H1234" s="801"/>
      <c r="I1234" s="800"/>
      <c r="J1234" s="800"/>
      <c r="K1234" s="800"/>
      <c r="L1234" s="802"/>
      <c r="M1234" s="802"/>
      <c r="N1234" s="802"/>
      <c r="O1234" s="802"/>
    </row>
    <row r="1235" spans="1:15" s="799" customFormat="1">
      <c r="A1235" s="796"/>
      <c r="B1235" s="797"/>
      <c r="C1235" s="819"/>
      <c r="D1235" s="795"/>
      <c r="F1235" s="800"/>
      <c r="G1235" s="1117"/>
      <c r="H1235" s="801"/>
      <c r="I1235" s="800"/>
      <c r="J1235" s="800"/>
      <c r="K1235" s="800"/>
      <c r="L1235" s="802"/>
      <c r="M1235" s="802"/>
      <c r="N1235" s="802"/>
      <c r="O1235" s="802"/>
    </row>
    <row r="1236" spans="1:15" s="799" customFormat="1">
      <c r="A1236" s="796"/>
      <c r="B1236" s="797"/>
      <c r="C1236" s="819"/>
      <c r="D1236" s="795"/>
      <c r="F1236" s="800"/>
      <c r="G1236" s="1117"/>
      <c r="H1236" s="801"/>
      <c r="I1236" s="800"/>
      <c r="J1236" s="800"/>
      <c r="K1236" s="800"/>
      <c r="L1236" s="802"/>
      <c r="M1236" s="802"/>
      <c r="N1236" s="802"/>
      <c r="O1236" s="802"/>
    </row>
    <row r="1237" spans="1:15" s="799" customFormat="1">
      <c r="A1237" s="796"/>
      <c r="B1237" s="797"/>
      <c r="C1237" s="819"/>
      <c r="D1237" s="795"/>
      <c r="F1237" s="800"/>
      <c r="G1237" s="1117"/>
      <c r="H1237" s="801"/>
      <c r="I1237" s="800"/>
      <c r="J1237" s="800"/>
      <c r="K1237" s="800"/>
      <c r="L1237" s="802"/>
      <c r="M1237" s="802"/>
      <c r="N1237" s="802"/>
      <c r="O1237" s="802"/>
    </row>
    <row r="1238" spans="1:15" s="799" customFormat="1">
      <c r="A1238" s="796"/>
      <c r="B1238" s="797"/>
      <c r="C1238" s="819"/>
      <c r="D1238" s="795"/>
      <c r="F1238" s="800"/>
      <c r="G1238" s="1117"/>
      <c r="H1238" s="801"/>
      <c r="I1238" s="800"/>
      <c r="J1238" s="800"/>
      <c r="K1238" s="800"/>
      <c r="L1238" s="802"/>
      <c r="M1238" s="802"/>
      <c r="N1238" s="802"/>
      <c r="O1238" s="802"/>
    </row>
    <row r="1239" spans="1:15" s="799" customFormat="1">
      <c r="A1239" s="796"/>
      <c r="B1239" s="797"/>
      <c r="C1239" s="819"/>
      <c r="D1239" s="795"/>
      <c r="F1239" s="800"/>
      <c r="G1239" s="1117"/>
      <c r="H1239" s="801"/>
      <c r="I1239" s="800"/>
      <c r="J1239" s="800"/>
      <c r="K1239" s="800"/>
      <c r="L1239" s="802"/>
      <c r="M1239" s="802"/>
      <c r="N1239" s="802"/>
      <c r="O1239" s="802"/>
    </row>
    <row r="1240" spans="1:15" s="799" customFormat="1">
      <c r="A1240" s="796"/>
      <c r="B1240" s="797"/>
      <c r="C1240" s="819"/>
      <c r="D1240" s="795"/>
      <c r="F1240" s="800"/>
      <c r="G1240" s="1117"/>
      <c r="H1240" s="801"/>
      <c r="I1240" s="800"/>
      <c r="J1240" s="800"/>
      <c r="K1240" s="800"/>
      <c r="L1240" s="802"/>
      <c r="M1240" s="802"/>
      <c r="N1240" s="802"/>
      <c r="O1240" s="802"/>
    </row>
    <row r="1241" spans="1:15" s="799" customFormat="1">
      <c r="A1241" s="796"/>
      <c r="B1241" s="797"/>
      <c r="C1241" s="819"/>
      <c r="D1241" s="795"/>
      <c r="F1241" s="800"/>
      <c r="G1241" s="1117"/>
      <c r="H1241" s="801"/>
      <c r="I1241" s="800"/>
      <c r="J1241" s="800"/>
      <c r="K1241" s="800"/>
      <c r="L1241" s="802"/>
      <c r="M1241" s="802"/>
      <c r="N1241" s="802"/>
      <c r="O1241" s="802"/>
    </row>
    <row r="1242" spans="1:15" s="799" customFormat="1">
      <c r="A1242" s="796"/>
      <c r="B1242" s="797"/>
      <c r="C1242" s="819"/>
      <c r="D1242" s="795"/>
      <c r="F1242" s="800"/>
      <c r="G1242" s="1117"/>
      <c r="H1242" s="801"/>
      <c r="I1242" s="800"/>
      <c r="J1242" s="800"/>
      <c r="K1242" s="800"/>
      <c r="L1242" s="802"/>
      <c r="M1242" s="802"/>
      <c r="N1242" s="802"/>
      <c r="O1242" s="802"/>
    </row>
    <row r="1243" spans="1:15" s="799" customFormat="1">
      <c r="A1243" s="796"/>
      <c r="B1243" s="797"/>
      <c r="C1243" s="819"/>
      <c r="D1243" s="795"/>
      <c r="F1243" s="800"/>
      <c r="G1243" s="1117"/>
      <c r="H1243" s="801"/>
      <c r="I1243" s="800"/>
      <c r="J1243" s="800"/>
      <c r="K1243" s="800"/>
      <c r="L1243" s="802"/>
      <c r="M1243" s="802"/>
      <c r="N1243" s="802"/>
      <c r="O1243" s="802"/>
    </row>
    <row r="1244" spans="1:15" s="799" customFormat="1">
      <c r="A1244" s="796"/>
      <c r="B1244" s="797"/>
      <c r="C1244" s="819"/>
      <c r="D1244" s="795"/>
      <c r="F1244" s="800"/>
      <c r="G1244" s="1117"/>
      <c r="H1244" s="801"/>
      <c r="I1244" s="800"/>
      <c r="J1244" s="800"/>
      <c r="K1244" s="800"/>
      <c r="L1244" s="802"/>
      <c r="M1244" s="802"/>
      <c r="N1244" s="802"/>
      <c r="O1244" s="802"/>
    </row>
  </sheetData>
  <sheetProtection algorithmName="SHA-512" hashValue="VSkYcYOvo9EasmD1Y6YsHSwFN7+DfmzIm5nGyJKe4uki6TcarzTTcfTBBBpHXr1g7aaTJArGgrxgY6jfoYzxnQ==" saltValue="jlbvFZU+U4MXmUjIT5JX0g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&amp;L&amp;"Arial Narrow,Regular"Investitor: Hrvatska akademija znanosti i umjetnosti, Trg Nikole Šubića Zrinskog 11, Zagreb&amp;R&amp;"Arial Narrow,Regular"&amp;P</oddFooter>
  </headerFooter>
  <rowBreaks count="12" manualBreakCount="12">
    <brk id="43" max="7" man="1"/>
    <brk id="81" max="7" man="1"/>
    <brk id="115" max="7" man="1"/>
    <brk id="156" max="7" man="1"/>
    <brk id="188" max="7" man="1"/>
    <brk id="204" max="7" man="1"/>
    <brk id="235" max="7" man="1"/>
    <brk id="256" max="7" man="1"/>
    <brk id="289" max="7" man="1"/>
    <brk id="314" max="7" man="1"/>
    <brk id="362" max="7" man="1"/>
    <brk id="39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94"/>
  <sheetViews>
    <sheetView view="pageBreakPreview" zoomScaleNormal="75" zoomScaleSheetLayoutView="100" workbookViewId="0">
      <selection activeCell="G20" sqref="G20"/>
    </sheetView>
  </sheetViews>
  <sheetFormatPr defaultColWidth="9.140625" defaultRowHeight="12.75"/>
  <cols>
    <col min="1" max="1" width="4.7109375" style="100" customWidth="1"/>
    <col min="2" max="2" width="0.85546875" style="22" customWidth="1"/>
    <col min="3" max="3" width="36.7109375" style="39" customWidth="1"/>
    <col min="4" max="4" width="6.7109375" style="722" customWidth="1"/>
    <col min="5" max="5" width="6.7109375" style="6" customWidth="1"/>
    <col min="6" max="6" width="7.7109375" style="101" customWidth="1"/>
    <col min="7" max="7" width="10.7109375" style="1102" customWidth="1"/>
    <col min="8" max="8" width="12.7109375" style="65" customWidth="1"/>
    <col min="9" max="11" width="12.7109375" style="161" customWidth="1"/>
    <col min="12" max="12" width="10" style="17" bestFit="1" customWidth="1"/>
    <col min="13" max="16384" width="9.140625" style="17"/>
  </cols>
  <sheetData>
    <row r="1" spans="1:15" s="94" customFormat="1" ht="16.5" customHeight="1">
      <c r="A1" s="968" t="s">
        <v>703</v>
      </c>
      <c r="B1" s="968"/>
      <c r="C1" s="968"/>
      <c r="D1" s="968"/>
      <c r="E1" s="182"/>
      <c r="F1" s="27"/>
      <c r="G1" s="1088"/>
      <c r="H1" s="219"/>
      <c r="I1" s="660"/>
      <c r="J1" s="767"/>
      <c r="K1" s="659"/>
      <c r="L1" s="661"/>
      <c r="M1" s="661"/>
      <c r="N1" s="661"/>
      <c r="O1" s="661"/>
    </row>
    <row r="2" spans="1:15" s="94" customFormat="1" ht="16.5" customHeight="1">
      <c r="A2" s="1135" t="s">
        <v>412</v>
      </c>
      <c r="B2" s="1135"/>
      <c r="C2" s="1135"/>
      <c r="D2" s="290"/>
      <c r="E2" s="183"/>
      <c r="F2" s="29"/>
      <c r="G2" s="1089"/>
      <c r="H2" s="342" t="s">
        <v>367</v>
      </c>
      <c r="I2" s="660"/>
      <c r="J2" s="767"/>
      <c r="K2" s="659"/>
    </row>
    <row r="3" spans="1:15" ht="20.100000000000001" customHeight="1">
      <c r="A3" s="32"/>
      <c r="B3" s="96"/>
      <c r="C3" s="97"/>
      <c r="E3" s="156"/>
      <c r="F3" s="2"/>
      <c r="G3" s="1090"/>
      <c r="H3" s="320"/>
      <c r="J3" s="768"/>
      <c r="K3" s="304"/>
    </row>
    <row r="4" spans="1:15" ht="27">
      <c r="A4" s="937" t="s">
        <v>7</v>
      </c>
      <c r="B4" s="938"/>
      <c r="C4" s="939" t="s">
        <v>3</v>
      </c>
      <c r="D4" s="947" t="s">
        <v>131</v>
      </c>
      <c r="E4" s="948" t="s">
        <v>13</v>
      </c>
      <c r="F4" s="1032" t="s">
        <v>0</v>
      </c>
      <c r="G4" s="1091" t="s">
        <v>1</v>
      </c>
      <c r="H4" s="1033" t="s">
        <v>5</v>
      </c>
      <c r="I4" s="949" t="s">
        <v>160</v>
      </c>
      <c r="J4" s="950" t="s">
        <v>235</v>
      </c>
      <c r="K4" s="951" t="s">
        <v>236</v>
      </c>
    </row>
    <row r="5" spans="1:15" ht="12.75" customHeight="1">
      <c r="A5" s="32"/>
      <c r="F5" s="2"/>
      <c r="G5" s="1090"/>
      <c r="I5" s="759"/>
      <c r="J5" s="769"/>
      <c r="K5" s="325"/>
    </row>
    <row r="6" spans="1:15" s="168" customFormat="1" ht="24.95" customHeight="1">
      <c r="A6" s="43"/>
      <c r="B6" s="44"/>
      <c r="C6" s="45" t="s">
        <v>133</v>
      </c>
      <c r="D6" s="723"/>
      <c r="E6" s="89"/>
      <c r="F6" s="21"/>
      <c r="G6" s="1092"/>
      <c r="H6" s="91"/>
      <c r="I6" s="169"/>
      <c r="J6" s="770"/>
      <c r="K6" s="303"/>
    </row>
    <row r="7" spans="1:15">
      <c r="A7" s="103"/>
      <c r="B7" s="127"/>
      <c r="C7" s="105"/>
      <c r="D7" s="22"/>
      <c r="E7" s="106"/>
      <c r="F7" s="106"/>
      <c r="G7" s="124"/>
      <c r="H7" s="6"/>
      <c r="I7" s="169"/>
      <c r="J7" s="770"/>
      <c r="K7" s="303"/>
    </row>
    <row r="8" spans="1:15">
      <c r="A8" s="655" t="s">
        <v>110</v>
      </c>
      <c r="B8" s="655"/>
      <c r="C8" s="640" t="s">
        <v>173</v>
      </c>
      <c r="D8" s="44"/>
      <c r="E8" s="89"/>
      <c r="F8" s="171"/>
      <c r="G8" s="174"/>
      <c r="H8" s="172"/>
      <c r="I8" s="169"/>
      <c r="J8" s="770"/>
      <c r="K8" s="303"/>
    </row>
    <row r="9" spans="1:15">
      <c r="A9" s="108"/>
      <c r="B9" s="108"/>
      <c r="C9" s="97"/>
      <c r="D9" s="22"/>
      <c r="E9" s="156"/>
      <c r="F9" s="110"/>
      <c r="G9" s="125"/>
      <c r="H9" s="107"/>
      <c r="J9" s="768"/>
      <c r="K9" s="304"/>
    </row>
    <row r="10" spans="1:15" ht="76.5">
      <c r="A10" s="108">
        <v>1</v>
      </c>
      <c r="B10" s="108"/>
      <c r="C10" s="277" t="s">
        <v>507</v>
      </c>
      <c r="D10" s="289" t="s">
        <v>174</v>
      </c>
      <c r="E10" s="318" t="s">
        <v>2</v>
      </c>
      <c r="F10" s="278">
        <v>1</v>
      </c>
      <c r="G10" s="279"/>
      <c r="H10" s="113">
        <f>F10*G10</f>
        <v>0</v>
      </c>
      <c r="I10" s="760">
        <f>$H$10</f>
        <v>0</v>
      </c>
      <c r="J10" s="768"/>
      <c r="K10" s="304"/>
    </row>
    <row r="11" spans="1:15">
      <c r="A11" s="108"/>
      <c r="B11" s="108"/>
      <c r="C11" s="114"/>
      <c r="D11" s="22"/>
      <c r="F11" s="110"/>
      <c r="G11" s="286"/>
      <c r="H11" s="2"/>
      <c r="I11" s="760"/>
      <c r="J11" s="768"/>
      <c r="K11" s="304"/>
    </row>
    <row r="12" spans="1:15" ht="25.5">
      <c r="A12" s="108">
        <v>2</v>
      </c>
      <c r="B12" s="108"/>
      <c r="C12" s="277" t="s">
        <v>508</v>
      </c>
      <c r="D12" s="289" t="s">
        <v>509</v>
      </c>
      <c r="E12" s="318" t="s">
        <v>2</v>
      </c>
      <c r="F12" s="278">
        <v>1</v>
      </c>
      <c r="G12" s="279"/>
      <c r="H12" s="113">
        <f>F12*G12</f>
        <v>0</v>
      </c>
      <c r="I12" s="760">
        <f>$H$12</f>
        <v>0</v>
      </c>
      <c r="J12" s="768"/>
      <c r="K12" s="304"/>
    </row>
    <row r="13" spans="1:15">
      <c r="A13" s="108"/>
      <c r="B13" s="108"/>
      <c r="C13" s="114"/>
      <c r="D13" s="22"/>
      <c r="F13" s="110"/>
      <c r="G13" s="286"/>
      <c r="H13" s="2"/>
      <c r="I13" s="760"/>
      <c r="J13" s="768"/>
      <c r="K13" s="304"/>
    </row>
    <row r="14" spans="1:15" ht="63.75">
      <c r="A14" s="108">
        <v>3</v>
      </c>
      <c r="B14" s="108"/>
      <c r="C14" s="277" t="s">
        <v>175</v>
      </c>
      <c r="D14" s="22"/>
      <c r="F14" s="6"/>
      <c r="G14" s="184"/>
      <c r="H14" s="6"/>
      <c r="J14" s="768"/>
      <c r="K14" s="304"/>
    </row>
    <row r="15" spans="1:15" ht="51">
      <c r="A15" s="108" t="s">
        <v>177</v>
      </c>
      <c r="B15" s="108"/>
      <c r="C15" s="280" t="s">
        <v>176</v>
      </c>
      <c r="D15" s="708"/>
      <c r="E15" s="317" t="s">
        <v>109</v>
      </c>
      <c r="F15" s="282">
        <v>100</v>
      </c>
      <c r="G15" s="282"/>
      <c r="H15" s="113">
        <f>F15*G15</f>
        <v>0</v>
      </c>
      <c r="I15" s="760">
        <f>$H$15</f>
        <v>0</v>
      </c>
      <c r="J15" s="768"/>
      <c r="K15" s="304"/>
    </row>
    <row r="16" spans="1:15" ht="51">
      <c r="A16" s="108" t="s">
        <v>180</v>
      </c>
      <c r="B16" s="108"/>
      <c r="C16" s="280" t="s">
        <v>178</v>
      </c>
      <c r="D16" s="731"/>
      <c r="E16" s="317" t="s">
        <v>2</v>
      </c>
      <c r="F16" s="317">
        <v>35</v>
      </c>
      <c r="G16" s="282"/>
      <c r="H16" s="113">
        <f>F16*G16</f>
        <v>0</v>
      </c>
      <c r="I16" s="760">
        <f>H16</f>
        <v>0</v>
      </c>
      <c r="J16" s="768"/>
      <c r="K16" s="304"/>
    </row>
    <row r="17" spans="1:11" ht="51">
      <c r="A17" s="108" t="s">
        <v>181</v>
      </c>
      <c r="B17" s="108"/>
      <c r="C17" s="280" t="s">
        <v>179</v>
      </c>
      <c r="D17" s="731"/>
      <c r="E17" s="317" t="s">
        <v>2</v>
      </c>
      <c r="F17" s="317">
        <v>12</v>
      </c>
      <c r="G17" s="282"/>
      <c r="H17" s="113">
        <f>F17*G17</f>
        <v>0</v>
      </c>
      <c r="I17" s="760">
        <f>H17</f>
        <v>0</v>
      </c>
      <c r="J17" s="768"/>
      <c r="K17" s="304"/>
    </row>
    <row r="18" spans="1:11">
      <c r="A18" s="108"/>
      <c r="B18" s="108"/>
      <c r="C18" s="114"/>
      <c r="D18" s="22"/>
      <c r="F18" s="110"/>
      <c r="G18" s="286"/>
      <c r="H18" s="2"/>
      <c r="I18" s="760"/>
      <c r="J18" s="768"/>
      <c r="K18" s="304"/>
    </row>
    <row r="19" spans="1:11" ht="38.25">
      <c r="A19" s="108">
        <v>4</v>
      </c>
      <c r="B19" s="108"/>
      <c r="C19" s="140" t="s">
        <v>182</v>
      </c>
      <c r="D19" s="708"/>
      <c r="E19" s="246"/>
      <c r="F19" s="112"/>
      <c r="G19" s="158"/>
      <c r="H19" s="113"/>
      <c r="I19" s="760"/>
      <c r="J19" s="768"/>
      <c r="K19" s="304"/>
    </row>
    <row r="20" spans="1:11" ht="25.5">
      <c r="A20" s="108" t="s">
        <v>183</v>
      </c>
      <c r="B20" s="108"/>
      <c r="C20" s="277" t="s">
        <v>187</v>
      </c>
      <c r="D20" s="731"/>
      <c r="E20" s="317" t="s">
        <v>2</v>
      </c>
      <c r="F20" s="281">
        <v>10</v>
      </c>
      <c r="G20" s="282"/>
      <c r="H20" s="113">
        <f>F20*G20</f>
        <v>0</v>
      </c>
      <c r="I20" s="760">
        <f>H20</f>
        <v>0</v>
      </c>
      <c r="J20" s="768"/>
      <c r="K20" s="304"/>
    </row>
    <row r="21" spans="1:11" ht="25.5">
      <c r="A21" s="108" t="s">
        <v>184</v>
      </c>
      <c r="B21" s="108"/>
      <c r="C21" s="277" t="s">
        <v>510</v>
      </c>
      <c r="D21" s="731"/>
      <c r="E21" s="317" t="s">
        <v>2</v>
      </c>
      <c r="F21" s="281">
        <v>1</v>
      </c>
      <c r="G21" s="282"/>
      <c r="H21" s="113">
        <f>F21*G21</f>
        <v>0</v>
      </c>
      <c r="I21" s="760">
        <f>H21</f>
        <v>0</v>
      </c>
      <c r="J21" s="768"/>
      <c r="K21" s="304"/>
    </row>
    <row r="22" spans="1:11" ht="25.5">
      <c r="A22" s="108" t="s">
        <v>185</v>
      </c>
      <c r="B22" s="108"/>
      <c r="C22" s="277" t="s">
        <v>188</v>
      </c>
      <c r="D22" s="731"/>
      <c r="E22" s="317" t="s">
        <v>2</v>
      </c>
      <c r="F22" s="281">
        <v>1</v>
      </c>
      <c r="G22" s="282"/>
      <c r="H22" s="113">
        <f>F22*G22</f>
        <v>0</v>
      </c>
      <c r="I22" s="760">
        <f>H22</f>
        <v>0</v>
      </c>
      <c r="J22" s="768"/>
      <c r="K22" s="304"/>
    </row>
    <row r="23" spans="1:11" ht="25.5">
      <c r="A23" s="108" t="s">
        <v>186</v>
      </c>
      <c r="B23" s="108"/>
      <c r="C23" s="277" t="s">
        <v>511</v>
      </c>
      <c r="D23" s="731"/>
      <c r="E23" s="317" t="s">
        <v>2</v>
      </c>
      <c r="F23" s="281">
        <v>1</v>
      </c>
      <c r="G23" s="282"/>
      <c r="H23" s="113">
        <f>F23*G23</f>
        <v>0</v>
      </c>
      <c r="I23" s="760">
        <f>H23</f>
        <v>0</v>
      </c>
      <c r="J23" s="768"/>
      <c r="K23" s="304"/>
    </row>
    <row r="24" spans="1:11" s="119" customFormat="1">
      <c r="A24" s="118"/>
      <c r="B24" s="118"/>
      <c r="C24" s="120"/>
      <c r="D24" s="732"/>
      <c r="E24" s="185"/>
      <c r="F24" s="315"/>
      <c r="G24" s="1093"/>
      <c r="H24" s="121"/>
      <c r="I24" s="327"/>
      <c r="J24" s="771"/>
      <c r="K24" s="326"/>
    </row>
    <row r="25" spans="1:11" ht="15" customHeight="1">
      <c r="A25" s="241"/>
      <c r="B25" s="241"/>
      <c r="C25" s="662" t="s">
        <v>189</v>
      </c>
      <c r="D25" s="724"/>
      <c r="E25" s="710"/>
      <c r="F25" s="711"/>
      <c r="G25" s="712"/>
      <c r="H25" s="288">
        <f>SUM(H10:H24)</f>
        <v>0</v>
      </c>
      <c r="I25" s="786">
        <f>SUM(I10:I24)</f>
        <v>0</v>
      </c>
      <c r="J25" s="787">
        <f>SUM(J10:J24)</f>
        <v>0</v>
      </c>
      <c r="K25" s="307">
        <f>SUM(K10:K24)</f>
        <v>0</v>
      </c>
    </row>
    <row r="26" spans="1:11">
      <c r="A26" s="103"/>
      <c r="B26" s="103"/>
      <c r="C26" s="127"/>
      <c r="D26" s="109"/>
      <c r="E26" s="24"/>
      <c r="F26" s="713"/>
      <c r="G26" s="719"/>
      <c r="H26" s="107"/>
      <c r="J26" s="768"/>
      <c r="K26" s="304"/>
    </row>
    <row r="27" spans="1:11" s="129" customFormat="1">
      <c r="A27" s="663" t="s">
        <v>111</v>
      </c>
      <c r="B27" s="663"/>
      <c r="C27" s="664" t="s">
        <v>190</v>
      </c>
      <c r="D27" s="725"/>
      <c r="E27" s="714"/>
      <c r="F27" s="715"/>
      <c r="G27" s="716"/>
      <c r="H27" s="175"/>
      <c r="I27" s="161"/>
      <c r="J27" s="768"/>
      <c r="K27" s="304"/>
    </row>
    <row r="28" spans="1:11" s="129" customFormat="1">
      <c r="A28" s="128"/>
      <c r="B28" s="128"/>
      <c r="C28" s="130"/>
      <c r="D28" s="726"/>
      <c r="E28" s="717"/>
      <c r="F28" s="718" t="s">
        <v>107</v>
      </c>
      <c r="G28" s="719"/>
      <c r="H28" s="126"/>
      <c r="I28" s="161"/>
      <c r="J28" s="768"/>
      <c r="K28" s="304"/>
    </row>
    <row r="29" spans="1:11" s="129" customFormat="1" ht="51">
      <c r="A29" s="128"/>
      <c r="B29" s="128"/>
      <c r="C29" s="283" t="s">
        <v>512</v>
      </c>
      <c r="D29" s="160"/>
      <c r="E29" s="184"/>
      <c r="F29" s="124"/>
      <c r="G29" s="125"/>
      <c r="H29" s="126"/>
      <c r="I29" s="760"/>
      <c r="J29" s="768"/>
      <c r="K29" s="304"/>
    </row>
    <row r="30" spans="1:11" s="129" customFormat="1">
      <c r="A30" s="128"/>
      <c r="B30" s="128"/>
      <c r="C30" s="130"/>
      <c r="D30" s="160"/>
      <c r="E30" s="184"/>
      <c r="F30" s="124"/>
      <c r="G30" s="125"/>
      <c r="H30" s="126"/>
      <c r="I30" s="760"/>
      <c r="J30" s="768"/>
      <c r="K30" s="304"/>
    </row>
    <row r="31" spans="1:11" s="129" customFormat="1" ht="30" customHeight="1">
      <c r="A31" s="160">
        <v>1</v>
      </c>
      <c r="B31" s="128"/>
      <c r="C31" s="277" t="s">
        <v>513</v>
      </c>
      <c r="D31" s="289" t="s">
        <v>387</v>
      </c>
      <c r="E31" s="318" t="s">
        <v>2</v>
      </c>
      <c r="F31" s="278">
        <v>1</v>
      </c>
      <c r="G31" s="279"/>
      <c r="H31" s="132">
        <f>F31*G31</f>
        <v>0</v>
      </c>
      <c r="I31" s="760">
        <f>H31</f>
        <v>0</v>
      </c>
      <c r="J31" s="768"/>
      <c r="K31" s="304"/>
    </row>
    <row r="32" spans="1:11" s="129" customFormat="1">
      <c r="A32" s="128"/>
      <c r="B32" s="128"/>
      <c r="C32" s="130"/>
      <c r="D32" s="160"/>
      <c r="E32" s="184"/>
      <c r="F32" s="124"/>
      <c r="G32" s="125"/>
      <c r="H32" s="126"/>
      <c r="I32" s="760"/>
      <c r="J32" s="768"/>
      <c r="K32" s="227"/>
    </row>
    <row r="33" spans="1:33" s="133" customFormat="1" ht="25.5">
      <c r="A33" s="32">
        <f>A31+1</f>
        <v>2</v>
      </c>
      <c r="B33" s="131"/>
      <c r="C33" s="277" t="s">
        <v>516</v>
      </c>
      <c r="D33" s="289" t="s">
        <v>387</v>
      </c>
      <c r="E33" s="318" t="s">
        <v>109</v>
      </c>
      <c r="F33" s="286">
        <v>15</v>
      </c>
      <c r="G33" s="279"/>
      <c r="H33" s="132">
        <f>F33*G33</f>
        <v>0</v>
      </c>
      <c r="I33" s="761">
        <f>H33</f>
        <v>0</v>
      </c>
      <c r="J33" s="772"/>
      <c r="K33" s="30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</row>
    <row r="34" spans="1:33" s="133" customFormat="1">
      <c r="A34" s="291"/>
      <c r="B34" s="134"/>
      <c r="C34" s="136"/>
      <c r="D34" s="733"/>
      <c r="E34" s="207"/>
      <c r="F34" s="665"/>
      <c r="G34" s="158"/>
      <c r="H34" s="113"/>
      <c r="I34" s="761"/>
      <c r="J34" s="772"/>
      <c r="K34" s="30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</row>
    <row r="35" spans="1:33" s="194" customFormat="1" ht="38.25">
      <c r="A35" s="66">
        <f>A33+1</f>
        <v>3</v>
      </c>
      <c r="B35" s="245"/>
      <c r="C35" s="277" t="s">
        <v>514</v>
      </c>
      <c r="D35" s="289" t="s">
        <v>387</v>
      </c>
      <c r="E35" s="318" t="s">
        <v>2</v>
      </c>
      <c r="F35" s="278">
        <v>1</v>
      </c>
      <c r="G35" s="279"/>
      <c r="H35" s="132">
        <f>F35*G35</f>
        <v>0</v>
      </c>
      <c r="I35" s="762">
        <f>H35</f>
        <v>0</v>
      </c>
      <c r="J35" s="770"/>
      <c r="K35" s="294"/>
    </row>
    <row r="36" spans="1:33" s="129" customFormat="1">
      <c r="A36" s="67"/>
      <c r="B36" s="67"/>
      <c r="C36" s="262"/>
      <c r="D36" s="67"/>
      <c r="E36" s="71"/>
      <c r="F36" s="261"/>
      <c r="G36" s="287"/>
      <c r="H36" s="68"/>
      <c r="I36" s="760"/>
      <c r="J36" s="768"/>
      <c r="K36" s="304"/>
    </row>
    <row r="37" spans="1:33" s="129" customFormat="1" ht="25.5">
      <c r="A37" s="32">
        <f>A35+1</f>
        <v>4</v>
      </c>
      <c r="B37" s="131"/>
      <c r="C37" s="277" t="s">
        <v>515</v>
      </c>
      <c r="D37" s="289" t="s">
        <v>387</v>
      </c>
      <c r="E37" s="318" t="s">
        <v>109</v>
      </c>
      <c r="F37" s="286">
        <v>20</v>
      </c>
      <c r="G37" s="279"/>
      <c r="H37" s="132">
        <f>F37*G37</f>
        <v>0</v>
      </c>
      <c r="I37" s="760">
        <f>H37</f>
        <v>0</v>
      </c>
      <c r="J37" s="768"/>
      <c r="K37" s="304"/>
    </row>
    <row r="38" spans="1:33" s="129" customFormat="1">
      <c r="A38" s="131"/>
      <c r="B38" s="131"/>
      <c r="C38" s="142"/>
      <c r="D38" s="734"/>
      <c r="E38" s="208"/>
      <c r="F38" s="149"/>
      <c r="G38" s="150"/>
      <c r="H38" s="150"/>
      <c r="I38" s="161"/>
      <c r="J38" s="768"/>
      <c r="K38" s="304"/>
    </row>
    <row r="39" spans="1:33" s="129" customFormat="1" ht="15" customHeight="1">
      <c r="A39" s="247"/>
      <c r="B39" s="247"/>
      <c r="C39" s="666" t="s">
        <v>192</v>
      </c>
      <c r="D39" s="735"/>
      <c r="E39" s="242"/>
      <c r="F39" s="243"/>
      <c r="G39" s="244"/>
      <c r="H39" s="288">
        <f>SUM(H29:H38)</f>
        <v>0</v>
      </c>
      <c r="I39" s="786">
        <f>SUM(I29:I38)</f>
        <v>0</v>
      </c>
      <c r="J39" s="787">
        <f>SUM(J32:J38)</f>
        <v>0</v>
      </c>
      <c r="K39" s="788">
        <f>SUM(K29:K38)</f>
        <v>0</v>
      </c>
    </row>
    <row r="40" spans="1:33">
      <c r="A40" s="103"/>
      <c r="B40" s="103"/>
      <c r="C40" s="127"/>
      <c r="D40" s="22"/>
      <c r="F40" s="106"/>
      <c r="G40" s="125"/>
      <c r="H40" s="107"/>
      <c r="J40" s="768"/>
      <c r="K40" s="304"/>
    </row>
    <row r="41" spans="1:33" s="129" customFormat="1">
      <c r="A41" s="663" t="s">
        <v>138</v>
      </c>
      <c r="B41" s="663"/>
      <c r="C41" s="1148" t="s">
        <v>193</v>
      </c>
      <c r="D41" s="1148"/>
      <c r="E41" s="1148"/>
      <c r="F41" s="1148"/>
      <c r="G41" s="174"/>
      <c r="H41" s="175"/>
      <c r="I41" s="161"/>
      <c r="J41" s="768"/>
      <c r="K41" s="304"/>
    </row>
    <row r="42" spans="1:33" s="129" customFormat="1">
      <c r="A42" s="160"/>
      <c r="B42" s="151"/>
      <c r="C42" s="152"/>
      <c r="D42" s="160"/>
      <c r="E42" s="184"/>
      <c r="F42" s="124"/>
      <c r="G42" s="125"/>
      <c r="H42" s="126"/>
      <c r="I42" s="161"/>
      <c r="J42" s="768"/>
      <c r="K42" s="304"/>
    </row>
    <row r="43" spans="1:33" s="129" customFormat="1" ht="90" customHeight="1">
      <c r="A43" s="160"/>
      <c r="B43" s="151"/>
      <c r="C43" s="667" t="s">
        <v>517</v>
      </c>
      <c r="D43" s="160"/>
      <c r="E43" s="184"/>
      <c r="F43" s="124"/>
      <c r="G43" s="125"/>
      <c r="H43" s="126"/>
      <c r="I43" s="161"/>
      <c r="J43" s="768"/>
      <c r="K43" s="304"/>
    </row>
    <row r="44" spans="1:33" s="129" customFormat="1">
      <c r="A44" s="160"/>
      <c r="B44" s="151"/>
      <c r="C44" s="152"/>
      <c r="D44" s="160"/>
      <c r="E44" s="184"/>
      <c r="F44" s="124"/>
      <c r="G44" s="125"/>
      <c r="H44" s="126"/>
      <c r="I44" s="161"/>
      <c r="J44" s="768"/>
      <c r="K44" s="304"/>
    </row>
    <row r="45" spans="1:33" s="129" customFormat="1" ht="25.5">
      <c r="A45" s="160" t="s">
        <v>110</v>
      </c>
      <c r="B45" s="151"/>
      <c r="C45" s="277" t="s">
        <v>388</v>
      </c>
      <c r="D45" s="160"/>
      <c r="E45" s="184"/>
      <c r="F45" s="124"/>
      <c r="G45" s="125"/>
      <c r="H45" s="126"/>
      <c r="I45" s="760"/>
      <c r="J45" s="768"/>
      <c r="K45" s="304"/>
    </row>
    <row r="46" spans="1:33" s="285" customFormat="1">
      <c r="A46" s="668"/>
      <c r="B46" s="668"/>
      <c r="C46" s="736" t="s">
        <v>518</v>
      </c>
      <c r="D46" s="289" t="s">
        <v>191</v>
      </c>
      <c r="E46" s="318" t="s">
        <v>109</v>
      </c>
      <c r="F46" s="286">
        <v>40</v>
      </c>
      <c r="G46" s="279"/>
      <c r="H46" s="282" t="str">
        <f t="shared" ref="H46:H52" si="0">IF(G46="","",F46*G46)</f>
        <v/>
      </c>
      <c r="I46" s="763" t="str">
        <f t="shared" ref="I46:I52" si="1">H46</f>
        <v/>
      </c>
      <c r="J46" s="773"/>
      <c r="K46" s="328"/>
      <c r="L46" s="284"/>
      <c r="M46" s="284"/>
      <c r="N46" s="284"/>
      <c r="O46" s="284"/>
      <c r="P46" s="284"/>
    </row>
    <row r="47" spans="1:33" s="285" customFormat="1">
      <c r="A47" s="668"/>
      <c r="B47" s="668"/>
      <c r="C47" s="736" t="s">
        <v>519</v>
      </c>
      <c r="D47" s="289" t="s">
        <v>191</v>
      </c>
      <c r="E47" s="318" t="s">
        <v>109</v>
      </c>
      <c r="F47" s="286">
        <v>95</v>
      </c>
      <c r="G47" s="279"/>
      <c r="H47" s="282" t="str">
        <f t="shared" si="0"/>
        <v/>
      </c>
      <c r="I47" s="763" t="str">
        <f t="shared" si="1"/>
        <v/>
      </c>
      <c r="J47" s="773"/>
      <c r="K47" s="329"/>
      <c r="L47" s="284"/>
      <c r="M47" s="284"/>
      <c r="N47" s="284"/>
      <c r="O47" s="284"/>
      <c r="P47" s="284"/>
    </row>
    <row r="48" spans="1:33" s="285" customFormat="1">
      <c r="A48" s="668"/>
      <c r="B48" s="668"/>
      <c r="C48" s="736" t="s">
        <v>194</v>
      </c>
      <c r="D48" s="289" t="s">
        <v>191</v>
      </c>
      <c r="E48" s="318" t="s">
        <v>109</v>
      </c>
      <c r="F48" s="286">
        <v>40</v>
      </c>
      <c r="G48" s="279"/>
      <c r="H48" s="282" t="str">
        <f t="shared" si="0"/>
        <v/>
      </c>
      <c r="I48" s="763" t="str">
        <f t="shared" si="1"/>
        <v/>
      </c>
      <c r="J48" s="773"/>
      <c r="K48" s="329"/>
      <c r="L48" s="284"/>
      <c r="M48" s="284"/>
      <c r="N48" s="284"/>
      <c r="O48" s="284"/>
      <c r="P48" s="284"/>
    </row>
    <row r="49" spans="1:16" s="285" customFormat="1">
      <c r="A49" s="668"/>
      <c r="B49" s="668"/>
      <c r="C49" s="736" t="s">
        <v>520</v>
      </c>
      <c r="D49" s="289" t="s">
        <v>191</v>
      </c>
      <c r="E49" s="318" t="s">
        <v>109</v>
      </c>
      <c r="F49" s="286">
        <v>10</v>
      </c>
      <c r="G49" s="279"/>
      <c r="H49" s="282" t="str">
        <f t="shared" si="0"/>
        <v/>
      </c>
      <c r="I49" s="763" t="str">
        <f t="shared" si="1"/>
        <v/>
      </c>
      <c r="J49" s="773"/>
      <c r="K49" s="329"/>
      <c r="L49" s="284"/>
      <c r="M49" s="284"/>
      <c r="N49" s="284"/>
      <c r="O49" s="284"/>
      <c r="P49" s="284"/>
    </row>
    <row r="50" spans="1:16" s="285" customFormat="1">
      <c r="A50" s="668"/>
      <c r="B50" s="668"/>
      <c r="C50" s="736" t="s">
        <v>195</v>
      </c>
      <c r="D50" s="289" t="s">
        <v>191</v>
      </c>
      <c r="E50" s="318" t="s">
        <v>109</v>
      </c>
      <c r="F50" s="286">
        <v>108</v>
      </c>
      <c r="G50" s="279"/>
      <c r="H50" s="282" t="str">
        <f t="shared" si="0"/>
        <v/>
      </c>
      <c r="I50" s="763" t="str">
        <f t="shared" si="1"/>
        <v/>
      </c>
      <c r="J50" s="773"/>
      <c r="K50" s="329"/>
      <c r="L50" s="284"/>
      <c r="M50" s="284"/>
      <c r="N50" s="284"/>
      <c r="O50" s="284"/>
      <c r="P50" s="284"/>
    </row>
    <row r="51" spans="1:16" s="285" customFormat="1">
      <c r="A51" s="668"/>
      <c r="B51" s="668"/>
      <c r="C51" s="736" t="s">
        <v>196</v>
      </c>
      <c r="D51" s="289" t="s">
        <v>191</v>
      </c>
      <c r="E51" s="318" t="s">
        <v>109</v>
      </c>
      <c r="F51" s="286">
        <v>40</v>
      </c>
      <c r="G51" s="279"/>
      <c r="H51" s="282" t="str">
        <f t="shared" si="0"/>
        <v/>
      </c>
      <c r="I51" s="763" t="str">
        <f t="shared" si="1"/>
        <v/>
      </c>
      <c r="J51" s="773"/>
      <c r="K51" s="329"/>
      <c r="L51" s="284"/>
      <c r="M51" s="284"/>
      <c r="N51" s="284"/>
      <c r="O51" s="284"/>
      <c r="P51" s="284"/>
    </row>
    <row r="52" spans="1:16" s="285" customFormat="1">
      <c r="A52" s="668"/>
      <c r="B52" s="668"/>
      <c r="C52" s="736" t="s">
        <v>197</v>
      </c>
      <c r="D52" s="289" t="s">
        <v>191</v>
      </c>
      <c r="E52" s="318" t="s">
        <v>109</v>
      </c>
      <c r="F52" s="286">
        <v>30</v>
      </c>
      <c r="G52" s="279"/>
      <c r="H52" s="282" t="str">
        <f t="shared" si="0"/>
        <v/>
      </c>
      <c r="I52" s="763" t="str">
        <f t="shared" si="1"/>
        <v/>
      </c>
      <c r="J52" s="773"/>
      <c r="K52" s="329"/>
      <c r="L52" s="284"/>
      <c r="M52" s="284"/>
      <c r="N52" s="284"/>
      <c r="O52" s="284"/>
      <c r="P52" s="284"/>
    </row>
    <row r="53" spans="1:16" s="285" customFormat="1">
      <c r="A53" s="668"/>
      <c r="B53" s="668"/>
      <c r="C53" s="736" t="s">
        <v>521</v>
      </c>
      <c r="D53" s="289" t="s">
        <v>191</v>
      </c>
      <c r="E53" s="318" t="s">
        <v>109</v>
      </c>
      <c r="F53" s="286">
        <v>40</v>
      </c>
      <c r="G53" s="279"/>
      <c r="H53" s="282" t="str">
        <f t="shared" ref="H53:H54" si="2">IF(G53="","",F53*G53)</f>
        <v/>
      </c>
      <c r="I53" s="763" t="str">
        <f t="shared" ref="I53:I54" si="3">H53</f>
        <v/>
      </c>
      <c r="J53" s="773"/>
      <c r="K53" s="329"/>
      <c r="L53" s="284"/>
      <c r="M53" s="284"/>
      <c r="N53" s="284"/>
      <c r="O53" s="284"/>
      <c r="P53" s="284"/>
    </row>
    <row r="54" spans="1:16" s="285" customFormat="1">
      <c r="A54" s="668"/>
      <c r="B54" s="668"/>
      <c r="C54" s="736" t="s">
        <v>522</v>
      </c>
      <c r="D54" s="289" t="s">
        <v>191</v>
      </c>
      <c r="E54" s="318" t="s">
        <v>109</v>
      </c>
      <c r="F54" s="286">
        <v>45</v>
      </c>
      <c r="G54" s="279"/>
      <c r="H54" s="282" t="str">
        <f t="shared" si="2"/>
        <v/>
      </c>
      <c r="I54" s="763" t="str">
        <f t="shared" si="3"/>
        <v/>
      </c>
      <c r="J54" s="773"/>
      <c r="K54" s="329"/>
      <c r="L54" s="284"/>
      <c r="M54" s="284"/>
      <c r="N54" s="284"/>
      <c r="O54" s="284"/>
      <c r="P54" s="284"/>
    </row>
    <row r="55" spans="1:16" s="129" customFormat="1">
      <c r="A55" s="160"/>
      <c r="B55" s="151"/>
      <c r="C55" s="123"/>
      <c r="D55" s="687"/>
      <c r="E55" s="187"/>
      <c r="F55" s="153"/>
      <c r="G55" s="279"/>
      <c r="H55" s="141"/>
      <c r="I55" s="760"/>
      <c r="J55" s="768"/>
      <c r="K55" s="227"/>
    </row>
    <row r="56" spans="1:16" s="129" customFormat="1" ht="15" customHeight="1">
      <c r="A56" s="247"/>
      <c r="B56" s="248"/>
      <c r="C56" s="662" t="s">
        <v>198</v>
      </c>
      <c r="D56" s="735"/>
      <c r="E56" s="242"/>
      <c r="F56" s="243"/>
      <c r="G56" s="244"/>
      <c r="H56" s="288">
        <f>SUM(H46:H55)</f>
        <v>0</v>
      </c>
      <c r="I56" s="786">
        <f>SUM(I46:I55)</f>
        <v>0</v>
      </c>
      <c r="J56" s="787">
        <f>SUM(J46:J52)</f>
        <v>0</v>
      </c>
      <c r="K56" s="307">
        <f>SUM(K49:K55)</f>
        <v>0</v>
      </c>
      <c r="L56" s="190"/>
    </row>
    <row r="57" spans="1:16">
      <c r="A57" s="103"/>
      <c r="B57" s="103"/>
      <c r="C57" s="127"/>
      <c r="D57" s="22"/>
      <c r="F57" s="106"/>
      <c r="G57" s="125"/>
      <c r="H57" s="107"/>
      <c r="J57" s="768"/>
      <c r="K57" s="304"/>
    </row>
    <row r="58" spans="1:16">
      <c r="A58" s="177" t="s">
        <v>140</v>
      </c>
      <c r="B58" s="177"/>
      <c r="C58" s="700" t="s">
        <v>200</v>
      </c>
      <c r="D58" s="737"/>
      <c r="E58" s="186"/>
      <c r="F58" s="173"/>
      <c r="G58" s="174"/>
      <c r="H58" s="175"/>
      <c r="I58" s="760"/>
      <c r="J58" s="768"/>
      <c r="K58" s="227"/>
    </row>
    <row r="59" spans="1:16" s="299" customFormat="1">
      <c r="A59" s="293"/>
      <c r="B59" s="293"/>
      <c r="C59" s="280"/>
      <c r="D59" s="297"/>
      <c r="E59" s="670"/>
      <c r="F59" s="316"/>
      <c r="G59" s="282"/>
      <c r="H59" s="282"/>
      <c r="I59" s="765"/>
      <c r="J59" s="774"/>
      <c r="K59" s="332"/>
      <c r="L59" s="298"/>
      <c r="M59" s="298"/>
      <c r="N59" s="298"/>
      <c r="O59" s="298"/>
      <c r="P59" s="298"/>
    </row>
    <row r="60" spans="1:16" s="299" customFormat="1" ht="51">
      <c r="A60" s="293" t="s">
        <v>146</v>
      </c>
      <c r="B60" s="293"/>
      <c r="C60" s="280" t="s">
        <v>523</v>
      </c>
      <c r="D60" s="738" t="s">
        <v>108</v>
      </c>
      <c r="E60" s="670" t="s">
        <v>2</v>
      </c>
      <c r="F60" s="316">
        <v>26</v>
      </c>
      <c r="G60" s="282"/>
      <c r="H60" s="282" t="str">
        <f>IF(G60="","",F60*G60)</f>
        <v/>
      </c>
      <c r="I60" s="765" t="str">
        <f>H60</f>
        <v/>
      </c>
      <c r="J60" s="774"/>
      <c r="K60" s="332"/>
      <c r="L60" s="298"/>
      <c r="M60" s="298"/>
      <c r="N60" s="298"/>
      <c r="O60" s="298"/>
      <c r="P60" s="298"/>
    </row>
    <row r="61" spans="1:16" s="299" customFormat="1">
      <c r="A61" s="293"/>
      <c r="B61" s="293"/>
      <c r="C61" s="280"/>
      <c r="D61" s="297"/>
      <c r="E61" s="670"/>
      <c r="F61" s="316"/>
      <c r="G61" s="282"/>
      <c r="H61" s="282"/>
      <c r="I61" s="765"/>
      <c r="J61" s="774"/>
      <c r="K61" s="332"/>
      <c r="L61" s="298"/>
      <c r="M61" s="298"/>
      <c r="N61" s="298"/>
      <c r="O61" s="298"/>
      <c r="P61" s="298"/>
    </row>
    <row r="62" spans="1:16" s="299" customFormat="1" ht="80.099999999999994" customHeight="1">
      <c r="A62" s="300" t="s">
        <v>153</v>
      </c>
      <c r="B62" s="300"/>
      <c r="C62" s="280" t="s">
        <v>202</v>
      </c>
      <c r="D62" s="738" t="s">
        <v>108</v>
      </c>
      <c r="E62" s="670" t="s">
        <v>109</v>
      </c>
      <c r="F62" s="282">
        <v>20</v>
      </c>
      <c r="G62" s="282"/>
      <c r="H62" s="282" t="str">
        <f>IF(G62="","",F62*G62)</f>
        <v/>
      </c>
      <c r="I62" s="765" t="str">
        <f>H62</f>
        <v/>
      </c>
      <c r="J62" s="774"/>
      <c r="K62" s="332"/>
      <c r="L62" s="298"/>
      <c r="M62" s="298"/>
      <c r="N62" s="298"/>
      <c r="O62" s="298"/>
      <c r="P62" s="298"/>
    </row>
    <row r="63" spans="1:16" s="299" customFormat="1">
      <c r="A63" s="300"/>
      <c r="B63" s="300"/>
      <c r="C63" s="280"/>
      <c r="D63" s="738"/>
      <c r="E63" s="670"/>
      <c r="F63" s="316"/>
      <c r="G63" s="282"/>
      <c r="H63" s="282"/>
      <c r="I63" s="765"/>
      <c r="J63" s="774"/>
      <c r="K63" s="332"/>
      <c r="L63" s="298"/>
      <c r="M63" s="298"/>
      <c r="N63" s="298"/>
      <c r="O63" s="298"/>
      <c r="P63" s="298"/>
    </row>
    <row r="64" spans="1:16" s="296" customFormat="1" ht="25.5" customHeight="1">
      <c r="A64" s="293" t="s">
        <v>154</v>
      </c>
      <c r="B64" s="289"/>
      <c r="C64" s="277" t="s">
        <v>524</v>
      </c>
      <c r="D64" s="289"/>
      <c r="E64" s="317"/>
      <c r="F64" s="281"/>
      <c r="G64" s="282"/>
      <c r="H64" s="282"/>
      <c r="I64" s="765"/>
      <c r="J64" s="774"/>
      <c r="K64" s="332"/>
      <c r="L64" s="295"/>
      <c r="M64" s="295"/>
      <c r="N64" s="295"/>
      <c r="O64" s="295"/>
      <c r="P64" s="295"/>
    </row>
    <row r="65" spans="1:16" s="296" customFormat="1">
      <c r="A65" s="669"/>
      <c r="B65" s="669"/>
      <c r="C65" s="739" t="s">
        <v>203</v>
      </c>
      <c r="D65" s="289" t="s">
        <v>204</v>
      </c>
      <c r="E65" s="317" t="s">
        <v>109</v>
      </c>
      <c r="F65" s="282">
        <v>400</v>
      </c>
      <c r="G65" s="282"/>
      <c r="H65" s="282" t="str">
        <f>IF(G65="","",F65*G65)</f>
        <v/>
      </c>
      <c r="I65" s="765" t="str">
        <f t="shared" ref="I65:I72" si="4">H65</f>
        <v/>
      </c>
      <c r="J65" s="774"/>
      <c r="K65" s="332"/>
      <c r="L65" s="295"/>
      <c r="M65" s="295"/>
      <c r="N65" s="295"/>
      <c r="O65" s="295"/>
      <c r="P65" s="295"/>
    </row>
    <row r="66" spans="1:16" s="296" customFormat="1">
      <c r="A66" s="669"/>
      <c r="B66" s="669"/>
      <c r="C66" s="739" t="s">
        <v>205</v>
      </c>
      <c r="D66" s="289" t="s">
        <v>204</v>
      </c>
      <c r="E66" s="317" t="s">
        <v>109</v>
      </c>
      <c r="F66" s="282">
        <v>2250</v>
      </c>
      <c r="G66" s="282"/>
      <c r="H66" s="282" t="str">
        <f t="shared" ref="H66:H86" si="5">IF(G66="","",F66*G66)</f>
        <v/>
      </c>
      <c r="I66" s="765" t="str">
        <f t="shared" si="4"/>
        <v/>
      </c>
      <c r="J66" s="774"/>
      <c r="K66" s="332"/>
      <c r="L66" s="295"/>
      <c r="M66" s="295"/>
      <c r="N66" s="295"/>
      <c r="O66" s="295"/>
      <c r="P66" s="295"/>
    </row>
    <row r="67" spans="1:16" s="296" customFormat="1">
      <c r="A67" s="669"/>
      <c r="B67" s="669"/>
      <c r="C67" s="739" t="s">
        <v>206</v>
      </c>
      <c r="D67" s="289" t="s">
        <v>204</v>
      </c>
      <c r="E67" s="317" t="s">
        <v>109</v>
      </c>
      <c r="F67" s="282">
        <v>2500</v>
      </c>
      <c r="G67" s="282"/>
      <c r="H67" s="282" t="str">
        <f t="shared" si="5"/>
        <v/>
      </c>
      <c r="I67" s="765" t="str">
        <f t="shared" si="4"/>
        <v/>
      </c>
      <c r="J67" s="774"/>
      <c r="K67" s="332"/>
      <c r="L67" s="295"/>
      <c r="M67" s="295"/>
      <c r="N67" s="295"/>
      <c r="O67" s="295"/>
      <c r="P67" s="295"/>
    </row>
    <row r="68" spans="1:16" s="296" customFormat="1">
      <c r="A68" s="669"/>
      <c r="B68" s="669"/>
      <c r="C68" s="277" t="s">
        <v>207</v>
      </c>
      <c r="D68" s="289" t="s">
        <v>204</v>
      </c>
      <c r="E68" s="317" t="s">
        <v>109</v>
      </c>
      <c r="F68" s="282">
        <v>150</v>
      </c>
      <c r="G68" s="282"/>
      <c r="H68" s="282" t="str">
        <f t="shared" si="5"/>
        <v/>
      </c>
      <c r="I68" s="765" t="str">
        <f t="shared" si="4"/>
        <v/>
      </c>
      <c r="J68" s="774"/>
      <c r="K68" s="332"/>
      <c r="L68" s="295"/>
      <c r="M68" s="295"/>
      <c r="N68" s="295"/>
      <c r="O68" s="295"/>
      <c r="P68" s="295"/>
    </row>
    <row r="69" spans="1:16" s="296" customFormat="1">
      <c r="A69" s="669"/>
      <c r="B69" s="669"/>
      <c r="C69" s="277" t="s">
        <v>208</v>
      </c>
      <c r="D69" s="289" t="s">
        <v>204</v>
      </c>
      <c r="E69" s="317" t="s">
        <v>109</v>
      </c>
      <c r="F69" s="282">
        <v>50</v>
      </c>
      <c r="G69" s="282"/>
      <c r="H69" s="282" t="str">
        <f>IF(G69="","",F69*G69)</f>
        <v/>
      </c>
      <c r="I69" s="765" t="str">
        <f t="shared" si="4"/>
        <v/>
      </c>
      <c r="J69" s="774"/>
      <c r="K69" s="332"/>
      <c r="L69" s="295"/>
      <c r="M69" s="295"/>
      <c r="N69" s="295"/>
      <c r="O69" s="295"/>
      <c r="P69" s="295"/>
    </row>
    <row r="70" spans="1:16" s="296" customFormat="1">
      <c r="A70" s="669"/>
      <c r="B70" s="669"/>
      <c r="C70" s="277" t="s">
        <v>209</v>
      </c>
      <c r="D70" s="289" t="s">
        <v>204</v>
      </c>
      <c r="E70" s="317" t="s">
        <v>109</v>
      </c>
      <c r="F70" s="282">
        <v>100</v>
      </c>
      <c r="G70" s="282"/>
      <c r="H70" s="282" t="str">
        <f>IF(G70="","",F70*G70)</f>
        <v/>
      </c>
      <c r="I70" s="765" t="str">
        <f t="shared" si="4"/>
        <v/>
      </c>
      <c r="J70" s="774"/>
      <c r="K70" s="332"/>
      <c r="L70" s="295"/>
      <c r="M70" s="295"/>
      <c r="N70" s="295"/>
      <c r="O70" s="295"/>
      <c r="P70" s="295"/>
    </row>
    <row r="71" spans="1:16" s="296" customFormat="1">
      <c r="A71" s="669"/>
      <c r="B71" s="669"/>
      <c r="C71" s="277" t="s">
        <v>210</v>
      </c>
      <c r="D71" s="289" t="s">
        <v>204</v>
      </c>
      <c r="E71" s="317" t="s">
        <v>109</v>
      </c>
      <c r="F71" s="282">
        <v>400</v>
      </c>
      <c r="G71" s="282"/>
      <c r="H71" s="282" t="str">
        <f t="shared" si="5"/>
        <v/>
      </c>
      <c r="I71" s="765" t="str">
        <f t="shared" si="4"/>
        <v/>
      </c>
      <c r="J71" s="774"/>
      <c r="K71" s="332"/>
      <c r="L71" s="295"/>
      <c r="M71" s="295"/>
      <c r="N71" s="295"/>
      <c r="O71" s="295"/>
      <c r="P71" s="295"/>
    </row>
    <row r="72" spans="1:16" s="296" customFormat="1" ht="13.9" customHeight="1">
      <c r="A72" s="669"/>
      <c r="B72" s="669"/>
      <c r="C72" s="277" t="s">
        <v>211</v>
      </c>
      <c r="D72" s="289" t="s">
        <v>204</v>
      </c>
      <c r="E72" s="317" t="s">
        <v>109</v>
      </c>
      <c r="F72" s="282">
        <v>100</v>
      </c>
      <c r="G72" s="282"/>
      <c r="H72" s="282" t="str">
        <f>IF(G72="","",F72*G72)</f>
        <v/>
      </c>
      <c r="I72" s="765" t="str">
        <f t="shared" si="4"/>
        <v/>
      </c>
      <c r="J72" s="774"/>
      <c r="K72" s="332"/>
      <c r="L72" s="295"/>
      <c r="M72" s="295"/>
      <c r="N72" s="295"/>
      <c r="O72" s="295"/>
      <c r="P72" s="295"/>
    </row>
    <row r="73" spans="1:16" s="296" customFormat="1" ht="13.9" customHeight="1">
      <c r="A73" s="669"/>
      <c r="B73" s="669"/>
      <c r="C73" s="277" t="s">
        <v>212</v>
      </c>
      <c r="D73" s="289" t="s">
        <v>204</v>
      </c>
      <c r="E73" s="317" t="s">
        <v>109</v>
      </c>
      <c r="F73" s="282">
        <v>60</v>
      </c>
      <c r="G73" s="282"/>
      <c r="H73" s="282" t="str">
        <f t="shared" si="5"/>
        <v/>
      </c>
      <c r="I73" s="765" t="str">
        <f t="shared" ref="I73:I86" si="6">H73</f>
        <v/>
      </c>
      <c r="J73" s="774"/>
      <c r="K73" s="332"/>
      <c r="L73" s="295"/>
      <c r="M73" s="295"/>
      <c r="N73" s="295"/>
      <c r="O73" s="295"/>
      <c r="P73" s="295"/>
    </row>
    <row r="74" spans="1:16" s="296" customFormat="1" ht="13.9" customHeight="1">
      <c r="A74" s="669"/>
      <c r="B74" s="669"/>
      <c r="C74" s="277" t="s">
        <v>213</v>
      </c>
      <c r="D74" s="289" t="s">
        <v>204</v>
      </c>
      <c r="E74" s="317" t="s">
        <v>109</v>
      </c>
      <c r="F74" s="282">
        <v>60</v>
      </c>
      <c r="G74" s="282"/>
      <c r="H74" s="282" t="str">
        <f t="shared" si="5"/>
        <v/>
      </c>
      <c r="I74" s="765" t="str">
        <f t="shared" si="6"/>
        <v/>
      </c>
      <c r="J74" s="774"/>
      <c r="K74" s="332"/>
      <c r="L74" s="295"/>
      <c r="M74" s="295"/>
      <c r="N74" s="295"/>
      <c r="O74" s="295"/>
      <c r="P74" s="295"/>
    </row>
    <row r="75" spans="1:16" s="296" customFormat="1" ht="13.9" customHeight="1">
      <c r="A75" s="669"/>
      <c r="B75" s="669"/>
      <c r="C75" s="277" t="s">
        <v>214</v>
      </c>
      <c r="D75" s="289" t="s">
        <v>204</v>
      </c>
      <c r="E75" s="317" t="s">
        <v>109</v>
      </c>
      <c r="F75" s="282">
        <v>105</v>
      </c>
      <c r="G75" s="282"/>
      <c r="H75" s="282" t="str">
        <f t="shared" si="5"/>
        <v/>
      </c>
      <c r="I75" s="765" t="str">
        <f t="shared" si="6"/>
        <v/>
      </c>
      <c r="J75" s="774"/>
      <c r="K75" s="332"/>
      <c r="L75" s="295"/>
      <c r="M75" s="295"/>
      <c r="N75" s="295"/>
      <c r="O75" s="295"/>
      <c r="P75" s="295"/>
    </row>
    <row r="76" spans="1:16" s="296" customFormat="1" ht="13.9" customHeight="1">
      <c r="A76" s="669"/>
      <c r="B76" s="669"/>
      <c r="C76" s="277" t="s">
        <v>525</v>
      </c>
      <c r="D76" s="289" t="s">
        <v>204</v>
      </c>
      <c r="E76" s="317" t="s">
        <v>109</v>
      </c>
      <c r="F76" s="282">
        <v>55</v>
      </c>
      <c r="G76" s="282"/>
      <c r="H76" s="282" t="str">
        <f t="shared" si="5"/>
        <v/>
      </c>
      <c r="I76" s="765" t="str">
        <f>H76</f>
        <v/>
      </c>
      <c r="J76" s="774"/>
      <c r="K76" s="332"/>
      <c r="L76" s="295"/>
      <c r="M76" s="295"/>
      <c r="N76" s="295"/>
      <c r="O76" s="295"/>
      <c r="P76" s="295"/>
    </row>
    <row r="77" spans="1:16" s="296" customFormat="1" ht="13.9" customHeight="1">
      <c r="A77" s="669"/>
      <c r="B77" s="669"/>
      <c r="C77" s="277" t="s">
        <v>526</v>
      </c>
      <c r="D77" s="289" t="s">
        <v>204</v>
      </c>
      <c r="E77" s="317" t="s">
        <v>109</v>
      </c>
      <c r="F77" s="282">
        <v>108</v>
      </c>
      <c r="G77" s="282"/>
      <c r="H77" s="282" t="str">
        <f>IF(G77="","",F77*G77)</f>
        <v/>
      </c>
      <c r="I77" s="765" t="str">
        <f t="shared" si="6"/>
        <v/>
      </c>
      <c r="J77" s="774"/>
      <c r="K77" s="332"/>
      <c r="L77" s="295"/>
      <c r="M77" s="295"/>
      <c r="N77" s="295"/>
      <c r="O77" s="295"/>
      <c r="P77" s="295"/>
    </row>
    <row r="78" spans="1:16" s="296" customFormat="1" ht="13.9" customHeight="1">
      <c r="A78" s="669"/>
      <c r="B78" s="669"/>
      <c r="C78" s="277" t="s">
        <v>527</v>
      </c>
      <c r="D78" s="289" t="s">
        <v>204</v>
      </c>
      <c r="E78" s="317" t="s">
        <v>109</v>
      </c>
      <c r="F78" s="282">
        <v>108</v>
      </c>
      <c r="G78" s="282"/>
      <c r="H78" s="282" t="str">
        <f>IF(G78="","",F78*G78)</f>
        <v/>
      </c>
      <c r="I78" s="765" t="str">
        <f t="shared" si="6"/>
        <v/>
      </c>
      <c r="J78" s="774"/>
      <c r="K78" s="332"/>
      <c r="L78" s="295"/>
      <c r="M78" s="295"/>
      <c r="N78" s="295"/>
      <c r="O78" s="295"/>
      <c r="P78" s="295"/>
    </row>
    <row r="79" spans="1:16" s="296" customFormat="1" ht="13.9" customHeight="1">
      <c r="A79" s="669"/>
      <c r="B79" s="669"/>
      <c r="C79" s="277" t="s">
        <v>528</v>
      </c>
      <c r="D79" s="289" t="s">
        <v>204</v>
      </c>
      <c r="E79" s="317" t="s">
        <v>109</v>
      </c>
      <c r="F79" s="282">
        <v>108</v>
      </c>
      <c r="G79" s="282"/>
      <c r="H79" s="282" t="str">
        <f t="shared" si="5"/>
        <v/>
      </c>
      <c r="I79" s="765" t="str">
        <f t="shared" si="6"/>
        <v/>
      </c>
      <c r="J79" s="774"/>
      <c r="K79" s="332"/>
      <c r="L79" s="295"/>
      <c r="M79" s="295"/>
      <c r="N79" s="295"/>
      <c r="O79" s="295"/>
      <c r="P79" s="295"/>
    </row>
    <row r="80" spans="1:16" s="296" customFormat="1" ht="13.9" customHeight="1">
      <c r="A80" s="669"/>
      <c r="B80" s="669"/>
      <c r="C80" s="277" t="s">
        <v>529</v>
      </c>
      <c r="D80" s="289" t="s">
        <v>204</v>
      </c>
      <c r="E80" s="317" t="s">
        <v>109</v>
      </c>
      <c r="F80" s="282">
        <v>108</v>
      </c>
      <c r="G80" s="282"/>
      <c r="H80" s="282" t="str">
        <f>IF(G80="","",F80*G80)</f>
        <v/>
      </c>
      <c r="I80" s="765" t="str">
        <f t="shared" si="6"/>
        <v/>
      </c>
      <c r="J80" s="774"/>
      <c r="K80" s="332"/>
      <c r="L80" s="295"/>
      <c r="M80" s="295"/>
      <c r="N80" s="295"/>
      <c r="O80" s="295"/>
      <c r="P80" s="295"/>
    </row>
    <row r="81" spans="1:16" s="296" customFormat="1" ht="13.9" customHeight="1">
      <c r="A81" s="669"/>
      <c r="B81" s="669"/>
      <c r="C81" s="277" t="s">
        <v>215</v>
      </c>
      <c r="D81" s="289" t="s">
        <v>204</v>
      </c>
      <c r="E81" s="317" t="s">
        <v>109</v>
      </c>
      <c r="F81" s="282">
        <v>350</v>
      </c>
      <c r="G81" s="282"/>
      <c r="H81" s="282" t="str">
        <f t="shared" si="5"/>
        <v/>
      </c>
      <c r="I81" s="765" t="str">
        <f t="shared" si="6"/>
        <v/>
      </c>
      <c r="J81" s="774"/>
      <c r="K81" s="332"/>
      <c r="L81" s="295"/>
      <c r="M81" s="295"/>
      <c r="N81" s="295"/>
      <c r="O81" s="295"/>
      <c r="P81" s="295"/>
    </row>
    <row r="82" spans="1:16" s="296" customFormat="1" ht="13.9" customHeight="1">
      <c r="A82" s="669"/>
      <c r="B82" s="669"/>
      <c r="C82" s="277" t="s">
        <v>217</v>
      </c>
      <c r="D82" s="289" t="s">
        <v>216</v>
      </c>
      <c r="E82" s="317" t="s">
        <v>109</v>
      </c>
      <c r="F82" s="282">
        <v>160</v>
      </c>
      <c r="G82" s="282"/>
      <c r="H82" s="282" t="str">
        <f t="shared" si="5"/>
        <v/>
      </c>
      <c r="I82" s="765" t="str">
        <f t="shared" si="6"/>
        <v/>
      </c>
      <c r="J82" s="774"/>
      <c r="K82" s="332"/>
      <c r="L82" s="295"/>
      <c r="M82" s="295"/>
      <c r="N82" s="295"/>
      <c r="O82" s="295"/>
      <c r="P82" s="295"/>
    </row>
    <row r="83" spans="1:16" s="296" customFormat="1" ht="13.9" customHeight="1">
      <c r="A83" s="669"/>
      <c r="B83" s="669"/>
      <c r="C83" s="277" t="s">
        <v>218</v>
      </c>
      <c r="D83" s="289" t="s">
        <v>204</v>
      </c>
      <c r="E83" s="317" t="s">
        <v>109</v>
      </c>
      <c r="F83" s="282">
        <v>600</v>
      </c>
      <c r="G83" s="282"/>
      <c r="H83" s="282" t="str">
        <f t="shared" si="5"/>
        <v/>
      </c>
      <c r="I83" s="765" t="str">
        <f t="shared" si="6"/>
        <v/>
      </c>
      <c r="J83" s="774"/>
      <c r="K83" s="332"/>
      <c r="L83" s="295"/>
      <c r="M83" s="295"/>
      <c r="N83" s="295"/>
      <c r="O83" s="295"/>
      <c r="P83" s="295"/>
    </row>
    <row r="84" spans="1:16" s="296" customFormat="1" ht="13.9" customHeight="1">
      <c r="A84" s="669"/>
      <c r="B84" s="669"/>
      <c r="C84" s="277" t="s">
        <v>219</v>
      </c>
      <c r="D84" s="289" t="s">
        <v>204</v>
      </c>
      <c r="E84" s="317" t="s">
        <v>109</v>
      </c>
      <c r="F84" s="282">
        <v>330</v>
      </c>
      <c r="G84" s="282"/>
      <c r="H84" s="282" t="str">
        <f t="shared" si="5"/>
        <v/>
      </c>
      <c r="I84" s="765" t="str">
        <f t="shared" si="6"/>
        <v/>
      </c>
      <c r="J84" s="774"/>
      <c r="K84" s="332"/>
      <c r="L84" s="295"/>
      <c r="M84" s="295"/>
      <c r="N84" s="295"/>
      <c r="O84" s="295"/>
      <c r="P84" s="295"/>
    </row>
    <row r="85" spans="1:16" s="296" customFormat="1" ht="13.9" customHeight="1">
      <c r="A85" s="669"/>
      <c r="B85" s="669"/>
      <c r="C85" s="277" t="s">
        <v>220</v>
      </c>
      <c r="D85" s="289" t="s">
        <v>204</v>
      </c>
      <c r="E85" s="317" t="s">
        <v>109</v>
      </c>
      <c r="F85" s="282">
        <v>100</v>
      </c>
      <c r="G85" s="282"/>
      <c r="H85" s="282" t="str">
        <f t="shared" si="5"/>
        <v/>
      </c>
      <c r="I85" s="765" t="str">
        <f>H85</f>
        <v/>
      </c>
      <c r="J85" s="774"/>
      <c r="K85" s="332"/>
      <c r="L85" s="295"/>
      <c r="M85" s="295"/>
      <c r="N85" s="295"/>
      <c r="O85" s="295"/>
      <c r="P85" s="295"/>
    </row>
    <row r="86" spans="1:16" s="296" customFormat="1" ht="13.9" customHeight="1">
      <c r="A86" s="669"/>
      <c r="B86" s="669"/>
      <c r="C86" s="277" t="s">
        <v>221</v>
      </c>
      <c r="D86" s="289" t="s">
        <v>204</v>
      </c>
      <c r="E86" s="317" t="s">
        <v>109</v>
      </c>
      <c r="F86" s="282">
        <v>166</v>
      </c>
      <c r="G86" s="282"/>
      <c r="H86" s="282" t="str">
        <f t="shared" si="5"/>
        <v/>
      </c>
      <c r="I86" s="765" t="str">
        <f t="shared" si="6"/>
        <v/>
      </c>
      <c r="J86" s="774"/>
      <c r="K86" s="332"/>
      <c r="L86" s="295"/>
      <c r="M86" s="295"/>
      <c r="N86" s="295"/>
      <c r="O86" s="295"/>
      <c r="P86" s="295"/>
    </row>
    <row r="87" spans="1:16" s="296" customFormat="1">
      <c r="A87" s="669"/>
      <c r="B87" s="669"/>
      <c r="C87" s="277"/>
      <c r="D87" s="289"/>
      <c r="E87" s="317"/>
      <c r="F87" s="281"/>
      <c r="G87" s="282"/>
      <c r="H87" s="282"/>
      <c r="I87" s="765"/>
      <c r="J87" s="774"/>
      <c r="K87" s="332"/>
      <c r="L87" s="295"/>
      <c r="M87" s="295"/>
      <c r="N87" s="295"/>
      <c r="O87" s="295"/>
      <c r="P87" s="295"/>
    </row>
    <row r="88" spans="1:16" s="296" customFormat="1" ht="60" customHeight="1">
      <c r="A88" s="289" t="s">
        <v>155</v>
      </c>
      <c r="B88" s="289"/>
      <c r="C88" s="277" t="s">
        <v>530</v>
      </c>
      <c r="D88" s="289"/>
      <c r="E88" s="317"/>
      <c r="F88" s="281"/>
      <c r="G88" s="282"/>
      <c r="H88" s="282"/>
      <c r="I88" s="765"/>
      <c r="J88" s="774"/>
      <c r="K88" s="332"/>
      <c r="L88" s="295"/>
      <c r="M88" s="295"/>
      <c r="N88" s="295"/>
      <c r="O88" s="295"/>
      <c r="P88" s="295"/>
    </row>
    <row r="89" spans="1:16" s="296" customFormat="1">
      <c r="A89" s="669"/>
      <c r="B89" s="669"/>
      <c r="C89" s="277" t="s">
        <v>222</v>
      </c>
      <c r="D89" s="289" t="s">
        <v>204</v>
      </c>
      <c r="E89" s="317" t="s">
        <v>109</v>
      </c>
      <c r="F89" s="282">
        <v>35</v>
      </c>
      <c r="G89" s="282"/>
      <c r="H89" s="282" t="str">
        <f>IF(G89="","",F89*G89)</f>
        <v/>
      </c>
      <c r="I89" s="765" t="str">
        <f>H89</f>
        <v/>
      </c>
      <c r="J89" s="774"/>
      <c r="K89" s="332"/>
      <c r="L89" s="295"/>
      <c r="M89" s="295"/>
      <c r="N89" s="295"/>
      <c r="O89" s="295"/>
      <c r="P89" s="295"/>
    </row>
    <row r="90" spans="1:16" s="296" customFormat="1">
      <c r="A90" s="669"/>
      <c r="B90" s="669"/>
      <c r="C90" s="277" t="s">
        <v>223</v>
      </c>
      <c r="D90" s="289" t="s">
        <v>204</v>
      </c>
      <c r="E90" s="317" t="s">
        <v>109</v>
      </c>
      <c r="F90" s="282">
        <v>60</v>
      </c>
      <c r="G90" s="282"/>
      <c r="H90" s="282" t="str">
        <f>IF(G90="","",F90*G90)</f>
        <v/>
      </c>
      <c r="I90" s="765" t="str">
        <f t="shared" ref="I90" si="7">H90</f>
        <v/>
      </c>
      <c r="J90" s="774"/>
      <c r="K90" s="332"/>
      <c r="L90" s="295"/>
      <c r="M90" s="295"/>
      <c r="N90" s="295"/>
      <c r="O90" s="295"/>
      <c r="P90" s="295"/>
    </row>
    <row r="91" spans="1:16" s="296" customFormat="1">
      <c r="A91" s="669"/>
      <c r="B91" s="669"/>
      <c r="C91" s="277" t="s">
        <v>533</v>
      </c>
      <c r="D91" s="289" t="s">
        <v>204</v>
      </c>
      <c r="E91" s="317" t="s">
        <v>109</v>
      </c>
      <c r="F91" s="282">
        <v>60</v>
      </c>
      <c r="G91" s="282"/>
      <c r="H91" s="282" t="str">
        <f>IF(G91="","",F91*G91)</f>
        <v/>
      </c>
      <c r="I91" s="765" t="str">
        <f t="shared" ref="I91" si="8">H91</f>
        <v/>
      </c>
      <c r="J91" s="774"/>
      <c r="K91" s="332"/>
      <c r="L91" s="295"/>
      <c r="M91" s="295"/>
      <c r="N91" s="295"/>
      <c r="O91" s="295"/>
      <c r="P91" s="295"/>
    </row>
    <row r="92" spans="1:16" s="296" customFormat="1">
      <c r="A92" s="669"/>
      <c r="B92" s="669"/>
      <c r="C92" s="277"/>
      <c r="D92" s="289"/>
      <c r="E92" s="317"/>
      <c r="F92" s="281"/>
      <c r="G92" s="282"/>
      <c r="H92" s="282"/>
      <c r="I92" s="765"/>
      <c r="J92" s="774"/>
      <c r="K92" s="332"/>
      <c r="L92" s="295"/>
      <c r="M92" s="295"/>
      <c r="N92" s="295"/>
      <c r="O92" s="295"/>
      <c r="P92" s="295"/>
    </row>
    <row r="93" spans="1:16" s="296" customFormat="1" ht="30" customHeight="1">
      <c r="A93" s="289" t="s">
        <v>163</v>
      </c>
      <c r="B93" s="289"/>
      <c r="C93" s="277" t="s">
        <v>534</v>
      </c>
      <c r="D93" s="289"/>
      <c r="E93" s="317"/>
      <c r="F93" s="281"/>
      <c r="G93" s="282"/>
      <c r="H93" s="282"/>
      <c r="I93" s="765"/>
      <c r="J93" s="774"/>
      <c r="K93" s="332"/>
      <c r="L93" s="295"/>
      <c r="M93" s="295"/>
      <c r="N93" s="295"/>
      <c r="O93" s="295"/>
      <c r="P93" s="295"/>
    </row>
    <row r="94" spans="1:16" s="296" customFormat="1" ht="38.25">
      <c r="A94" s="669"/>
      <c r="B94" s="669"/>
      <c r="C94" s="277" t="s">
        <v>531</v>
      </c>
      <c r="D94" s="289" t="s">
        <v>204</v>
      </c>
      <c r="E94" s="317" t="s">
        <v>109</v>
      </c>
      <c r="F94" s="282">
        <v>15</v>
      </c>
      <c r="G94" s="282"/>
      <c r="H94" s="282" t="str">
        <f>IF(G94="","",F94*G94)</f>
        <v/>
      </c>
      <c r="I94" s="765" t="str">
        <f>H94</f>
        <v/>
      </c>
      <c r="J94" s="774"/>
      <c r="K94" s="332"/>
      <c r="L94" s="295"/>
      <c r="M94" s="295"/>
      <c r="N94" s="295"/>
      <c r="O94" s="295"/>
      <c r="P94" s="295"/>
    </row>
    <row r="95" spans="1:16" s="296" customFormat="1" ht="38.25">
      <c r="A95" s="669"/>
      <c r="B95" s="669"/>
      <c r="C95" s="277" t="s">
        <v>532</v>
      </c>
      <c r="D95" s="289" t="s">
        <v>204</v>
      </c>
      <c r="E95" s="317" t="s">
        <v>109</v>
      </c>
      <c r="F95" s="282">
        <v>15</v>
      </c>
      <c r="G95" s="282"/>
      <c r="H95" s="282" t="str">
        <f>IF(G95="","",F95*G95)</f>
        <v/>
      </c>
      <c r="I95" s="765" t="str">
        <f t="shared" ref="I95" si="9">H95</f>
        <v/>
      </c>
      <c r="J95" s="774"/>
      <c r="K95" s="332"/>
      <c r="L95" s="295"/>
      <c r="M95" s="295"/>
      <c r="N95" s="295"/>
      <c r="O95" s="295"/>
      <c r="P95" s="295"/>
    </row>
    <row r="96" spans="1:16" s="296" customFormat="1">
      <c r="A96" s="669"/>
      <c r="B96" s="669"/>
      <c r="C96" s="277"/>
      <c r="D96" s="289"/>
      <c r="E96" s="317"/>
      <c r="F96" s="281"/>
      <c r="G96" s="282"/>
      <c r="H96" s="282"/>
      <c r="I96" s="765"/>
      <c r="J96" s="774"/>
      <c r="K96" s="332"/>
      <c r="L96" s="295"/>
      <c r="M96" s="295"/>
      <c r="N96" s="295"/>
      <c r="O96" s="295"/>
      <c r="P96" s="295"/>
    </row>
    <row r="97" spans="1:16" s="296" customFormat="1" ht="15" customHeight="1">
      <c r="A97" s="289" t="s">
        <v>164</v>
      </c>
      <c r="B97" s="289"/>
      <c r="C97" s="277" t="s">
        <v>224</v>
      </c>
      <c r="D97" s="289"/>
      <c r="E97" s="317"/>
      <c r="F97" s="281"/>
      <c r="G97" s="282"/>
      <c r="H97" s="282"/>
      <c r="I97" s="765"/>
      <c r="J97" s="774"/>
      <c r="K97" s="332"/>
      <c r="L97" s="295"/>
      <c r="M97" s="295"/>
      <c r="N97" s="295"/>
      <c r="O97" s="295"/>
      <c r="P97" s="295"/>
    </row>
    <row r="98" spans="1:16" s="296" customFormat="1">
      <c r="A98" s="669"/>
      <c r="B98" s="669"/>
      <c r="C98" s="277" t="s">
        <v>225</v>
      </c>
      <c r="D98" s="289" t="s">
        <v>204</v>
      </c>
      <c r="E98" s="317" t="s">
        <v>109</v>
      </c>
      <c r="F98" s="282">
        <v>40</v>
      </c>
      <c r="G98" s="282"/>
      <c r="H98" s="282" t="str">
        <f t="shared" ref="H98:H103" si="10">IF(G98="","",F98*G98)</f>
        <v/>
      </c>
      <c r="I98" s="765" t="str">
        <f>H98</f>
        <v/>
      </c>
      <c r="J98" s="774"/>
      <c r="K98" s="332"/>
      <c r="L98" s="295"/>
      <c r="M98" s="295"/>
      <c r="N98" s="295"/>
      <c r="O98" s="295"/>
      <c r="P98" s="295"/>
    </row>
    <row r="99" spans="1:16" s="296" customFormat="1">
      <c r="A99" s="669"/>
      <c r="B99" s="669"/>
      <c r="C99" s="277" t="s">
        <v>226</v>
      </c>
      <c r="D99" s="289" t="s">
        <v>204</v>
      </c>
      <c r="E99" s="317" t="s">
        <v>109</v>
      </c>
      <c r="F99" s="282">
        <v>120</v>
      </c>
      <c r="G99" s="282"/>
      <c r="H99" s="282" t="str">
        <f t="shared" si="10"/>
        <v/>
      </c>
      <c r="I99" s="765" t="str">
        <f t="shared" ref="I99:I103" si="11">H99</f>
        <v/>
      </c>
      <c r="J99" s="774"/>
      <c r="K99" s="332"/>
      <c r="L99" s="295"/>
      <c r="M99" s="295"/>
      <c r="N99" s="295"/>
      <c r="O99" s="295"/>
      <c r="P99" s="295"/>
    </row>
    <row r="100" spans="1:16" s="296" customFormat="1">
      <c r="A100" s="669"/>
      <c r="B100" s="669"/>
      <c r="C100" s="277" t="s">
        <v>227</v>
      </c>
      <c r="D100" s="289" t="s">
        <v>204</v>
      </c>
      <c r="E100" s="317" t="s">
        <v>109</v>
      </c>
      <c r="F100" s="282">
        <v>500</v>
      </c>
      <c r="G100" s="282"/>
      <c r="H100" s="282" t="str">
        <f t="shared" si="10"/>
        <v/>
      </c>
      <c r="I100" s="765" t="str">
        <f t="shared" si="11"/>
        <v/>
      </c>
      <c r="J100" s="774"/>
      <c r="K100" s="332"/>
      <c r="L100" s="295"/>
      <c r="M100" s="295"/>
      <c r="N100" s="295"/>
      <c r="O100" s="295"/>
      <c r="P100" s="295"/>
    </row>
    <row r="101" spans="1:16" s="296" customFormat="1">
      <c r="A101" s="669"/>
      <c r="B101" s="669"/>
      <c r="C101" s="277" t="s">
        <v>228</v>
      </c>
      <c r="D101" s="289" t="s">
        <v>204</v>
      </c>
      <c r="E101" s="317" t="s">
        <v>109</v>
      </c>
      <c r="F101" s="282">
        <v>1500</v>
      </c>
      <c r="G101" s="282"/>
      <c r="H101" s="282" t="str">
        <f t="shared" si="10"/>
        <v/>
      </c>
      <c r="I101" s="765" t="str">
        <f t="shared" si="11"/>
        <v/>
      </c>
      <c r="J101" s="774"/>
      <c r="K101" s="332"/>
      <c r="L101" s="295"/>
      <c r="M101" s="295"/>
      <c r="N101" s="295"/>
      <c r="O101" s="295"/>
      <c r="P101" s="295"/>
    </row>
    <row r="102" spans="1:16" s="296" customFormat="1">
      <c r="A102" s="669"/>
      <c r="B102" s="669"/>
      <c r="C102" s="277" t="s">
        <v>229</v>
      </c>
      <c r="D102" s="289" t="s">
        <v>204</v>
      </c>
      <c r="E102" s="317" t="s">
        <v>109</v>
      </c>
      <c r="F102" s="282">
        <v>1500</v>
      </c>
      <c r="G102" s="282"/>
      <c r="H102" s="282" t="str">
        <f t="shared" si="10"/>
        <v/>
      </c>
      <c r="I102" s="765" t="str">
        <f t="shared" si="11"/>
        <v/>
      </c>
      <c r="J102" s="774"/>
      <c r="K102" s="332"/>
      <c r="L102" s="295"/>
      <c r="M102" s="295"/>
      <c r="N102" s="295"/>
      <c r="O102" s="295"/>
      <c r="P102" s="295"/>
    </row>
    <row r="103" spans="1:16" s="296" customFormat="1">
      <c r="A103" s="669"/>
      <c r="B103" s="669"/>
      <c r="C103" s="277" t="s">
        <v>230</v>
      </c>
      <c r="D103" s="289" t="s">
        <v>204</v>
      </c>
      <c r="E103" s="317" t="s">
        <v>109</v>
      </c>
      <c r="F103" s="282">
        <v>350</v>
      </c>
      <c r="G103" s="282"/>
      <c r="H103" s="282" t="str">
        <f t="shared" si="10"/>
        <v/>
      </c>
      <c r="I103" s="765" t="str">
        <f t="shared" si="11"/>
        <v/>
      </c>
      <c r="J103" s="774"/>
      <c r="K103" s="332"/>
      <c r="L103" s="295"/>
      <c r="M103" s="295"/>
      <c r="N103" s="295"/>
      <c r="O103" s="295"/>
      <c r="P103" s="295"/>
    </row>
    <row r="104" spans="1:16">
      <c r="A104" s="292"/>
      <c r="B104" s="162"/>
      <c r="C104" s="742"/>
      <c r="D104" s="292"/>
      <c r="E104" s="743"/>
      <c r="F104" s="744"/>
      <c r="G104" s="286"/>
      <c r="H104" s="2"/>
      <c r="J104" s="768"/>
      <c r="K104" s="227"/>
    </row>
    <row r="105" spans="1:16" ht="15" customHeight="1">
      <c r="A105" s="241"/>
      <c r="B105" s="241"/>
      <c r="C105" s="250" t="s">
        <v>201</v>
      </c>
      <c r="D105" s="745"/>
      <c r="E105" s="746"/>
      <c r="F105" s="747"/>
      <c r="G105" s="1094"/>
      <c r="H105" s="256">
        <f>SUM(H59:H104)</f>
        <v>0</v>
      </c>
      <c r="I105" s="784">
        <f>SUM(I58:I104)</f>
        <v>0</v>
      </c>
      <c r="J105" s="785">
        <f>SUM(J58:J104)</f>
        <v>0</v>
      </c>
      <c r="K105" s="308">
        <f>SUM(K58:K104)</f>
        <v>0</v>
      </c>
      <c r="L105" s="167"/>
    </row>
    <row r="106" spans="1:16">
      <c r="A106" s="122"/>
      <c r="B106" s="122"/>
      <c r="C106" s="102"/>
      <c r="D106" s="292"/>
      <c r="E106" s="743"/>
      <c r="F106" s="744"/>
      <c r="G106" s="286"/>
      <c r="H106" s="2"/>
      <c r="J106" s="768"/>
      <c r="K106" s="227"/>
    </row>
    <row r="107" spans="1:16">
      <c r="A107" s="624" t="s">
        <v>142</v>
      </c>
      <c r="B107" s="624"/>
      <c r="C107" s="749" t="s">
        <v>232</v>
      </c>
      <c r="D107" s="177"/>
      <c r="E107" s="749"/>
      <c r="F107" s="749"/>
      <c r="G107" s="749"/>
      <c r="H107" s="176"/>
      <c r="J107" s="768"/>
      <c r="K107" s="304"/>
    </row>
    <row r="108" spans="1:16">
      <c r="A108" s="160"/>
      <c r="B108" s="160"/>
      <c r="C108" s="750"/>
      <c r="D108" s="36"/>
      <c r="E108" s="14"/>
      <c r="F108" s="751"/>
      <c r="G108" s="1093"/>
      <c r="H108" s="210"/>
      <c r="I108" s="760"/>
      <c r="J108" s="768"/>
      <c r="K108" s="227"/>
    </row>
    <row r="109" spans="1:16" s="296" customFormat="1" ht="63.75">
      <c r="A109" s="289" t="s">
        <v>110</v>
      </c>
      <c r="B109" s="289"/>
      <c r="C109" s="277" t="s">
        <v>538</v>
      </c>
      <c r="D109" s="748"/>
      <c r="E109" s="317"/>
      <c r="F109" s="281"/>
      <c r="G109" s="282"/>
      <c r="H109" s="282"/>
      <c r="I109" s="765"/>
      <c r="J109" s="774"/>
      <c r="K109" s="332"/>
      <c r="L109" s="295"/>
      <c r="M109" s="295"/>
      <c r="N109" s="295"/>
      <c r="O109" s="295"/>
      <c r="P109" s="295"/>
    </row>
    <row r="110" spans="1:16" s="296" customFormat="1" ht="38.25">
      <c r="A110" s="289"/>
      <c r="B110" s="289"/>
      <c r="C110" s="277" t="s">
        <v>535</v>
      </c>
      <c r="D110" s="748" t="s">
        <v>537</v>
      </c>
      <c r="E110" s="317" t="s">
        <v>2</v>
      </c>
      <c r="F110" s="281">
        <v>1</v>
      </c>
      <c r="G110" s="282"/>
      <c r="H110" s="282" t="str">
        <f t="shared" ref="H110:H111" si="12">IF(G110="","",F110*G110)</f>
        <v/>
      </c>
      <c r="I110" s="763" t="str">
        <f>H110</f>
        <v/>
      </c>
      <c r="J110" s="774"/>
      <c r="K110" s="332"/>
      <c r="L110" s="295"/>
      <c r="M110" s="295"/>
      <c r="N110" s="295"/>
      <c r="O110" s="295"/>
      <c r="P110" s="295"/>
    </row>
    <row r="111" spans="1:16" s="296" customFormat="1" ht="25.5">
      <c r="A111" s="289"/>
      <c r="B111" s="289"/>
      <c r="C111" s="277" t="s">
        <v>536</v>
      </c>
      <c r="D111" s="748" t="s">
        <v>537</v>
      </c>
      <c r="E111" s="317" t="s">
        <v>2</v>
      </c>
      <c r="F111" s="281">
        <v>1</v>
      </c>
      <c r="G111" s="282"/>
      <c r="H111" s="282" t="str">
        <f t="shared" si="12"/>
        <v/>
      </c>
      <c r="I111" s="763" t="str">
        <f>H111</f>
        <v/>
      </c>
      <c r="J111" s="774"/>
      <c r="K111" s="332"/>
      <c r="L111" s="295"/>
      <c r="M111" s="295"/>
      <c r="N111" s="295"/>
      <c r="O111" s="295"/>
      <c r="P111" s="295"/>
    </row>
    <row r="112" spans="1:16" s="296" customFormat="1">
      <c r="A112" s="289"/>
      <c r="B112" s="289"/>
      <c r="C112" s="277"/>
      <c r="D112" s="289"/>
      <c r="E112" s="317"/>
      <c r="F112" s="281"/>
      <c r="G112" s="282"/>
      <c r="H112" s="282"/>
      <c r="I112" s="765"/>
      <c r="J112" s="774"/>
      <c r="K112" s="332"/>
      <c r="L112" s="295"/>
      <c r="M112" s="295"/>
      <c r="N112" s="295"/>
      <c r="O112" s="295"/>
      <c r="P112" s="295"/>
    </row>
    <row r="113" spans="1:16" s="296" customFormat="1" ht="30" customHeight="1">
      <c r="A113" s="289" t="s">
        <v>138</v>
      </c>
      <c r="B113" s="289"/>
      <c r="C113" s="277" t="s">
        <v>234</v>
      </c>
      <c r="D113" s="748" t="s">
        <v>537</v>
      </c>
      <c r="E113" s="317" t="s">
        <v>109</v>
      </c>
      <c r="F113" s="281">
        <v>25</v>
      </c>
      <c r="G113" s="282"/>
      <c r="H113" s="282" t="str">
        <f>IF(G113="","",F113*G113)</f>
        <v/>
      </c>
      <c r="I113" s="763" t="str">
        <f>H113</f>
        <v/>
      </c>
      <c r="J113" s="774"/>
      <c r="K113" s="332"/>
      <c r="L113" s="295"/>
      <c r="M113" s="295"/>
      <c r="N113" s="295"/>
      <c r="O113" s="295"/>
      <c r="P113" s="295"/>
    </row>
    <row r="114" spans="1:16" s="296" customFormat="1">
      <c r="A114" s="289"/>
      <c r="B114" s="289"/>
      <c r="C114" s="277"/>
      <c r="D114" s="289"/>
      <c r="E114" s="317"/>
      <c r="F114" s="281"/>
      <c r="G114" s="282"/>
      <c r="H114" s="282"/>
      <c r="I114" s="765"/>
      <c r="J114" s="774"/>
      <c r="K114" s="332"/>
      <c r="L114" s="295"/>
      <c r="M114" s="295"/>
      <c r="N114" s="295"/>
      <c r="O114" s="295"/>
      <c r="P114" s="295"/>
    </row>
    <row r="115" spans="1:16" s="296" customFormat="1" ht="38.25">
      <c r="A115" s="289" t="s">
        <v>139</v>
      </c>
      <c r="B115" s="289"/>
      <c r="C115" s="277" t="s">
        <v>539</v>
      </c>
      <c r="D115" s="748" t="s">
        <v>540</v>
      </c>
      <c r="E115" s="317" t="s">
        <v>109</v>
      </c>
      <c r="F115" s="281">
        <v>4400</v>
      </c>
      <c r="G115" s="282"/>
      <c r="H115" s="282" t="str">
        <f>IF(G115="","",F115*G115)</f>
        <v/>
      </c>
      <c r="I115" s="763" t="str">
        <f>H115</f>
        <v/>
      </c>
      <c r="J115" s="774"/>
      <c r="K115" s="332"/>
      <c r="L115" s="295"/>
      <c r="M115" s="295"/>
      <c r="N115" s="295"/>
      <c r="O115" s="295"/>
      <c r="P115" s="295"/>
    </row>
    <row r="116" spans="1:16" s="296" customFormat="1">
      <c r="A116" s="289"/>
      <c r="B116" s="289"/>
      <c r="C116" s="277"/>
      <c r="D116" s="289"/>
      <c r="E116" s="317"/>
      <c r="F116" s="281"/>
      <c r="G116" s="282"/>
      <c r="H116" s="282"/>
      <c r="I116" s="765"/>
      <c r="J116" s="774"/>
      <c r="K116" s="332"/>
      <c r="L116" s="295"/>
      <c r="M116" s="295"/>
      <c r="N116" s="295"/>
      <c r="O116" s="295"/>
      <c r="P116" s="295"/>
    </row>
    <row r="117" spans="1:16" ht="15" customHeight="1">
      <c r="A117" s="241"/>
      <c r="B117" s="241"/>
      <c r="C117" s="250" t="s">
        <v>233</v>
      </c>
      <c r="D117" s="745"/>
      <c r="E117" s="746"/>
      <c r="F117" s="747"/>
      <c r="G117" s="1094"/>
      <c r="H117" s="256">
        <f>SUM(H108:H116)</f>
        <v>0</v>
      </c>
      <c r="I117" s="784">
        <f>SUM(I108:I116)</f>
        <v>0</v>
      </c>
      <c r="J117" s="785">
        <f>SUM(J108:J116)</f>
        <v>0</v>
      </c>
      <c r="K117" s="308">
        <f>SUM(K108:K116)</f>
        <v>0</v>
      </c>
      <c r="L117" s="167"/>
    </row>
    <row r="118" spans="1:16">
      <c r="A118" s="103"/>
      <c r="B118" s="103"/>
      <c r="C118" s="127"/>
      <c r="D118" s="22"/>
      <c r="F118" s="106"/>
      <c r="G118" s="125"/>
      <c r="H118" s="107"/>
      <c r="J118" s="768"/>
      <c r="K118" s="304"/>
    </row>
    <row r="119" spans="1:16">
      <c r="A119" s="624" t="s">
        <v>145</v>
      </c>
      <c r="B119" s="624"/>
      <c r="C119" s="755" t="s">
        <v>541</v>
      </c>
      <c r="D119" s="177"/>
      <c r="E119" s="749"/>
      <c r="F119" s="749"/>
      <c r="G119" s="749"/>
      <c r="H119" s="176"/>
      <c r="J119" s="768"/>
      <c r="K119" s="304"/>
    </row>
    <row r="120" spans="1:16">
      <c r="A120" s="164"/>
      <c r="B120" s="164"/>
      <c r="C120" s="97"/>
      <c r="D120" s="292"/>
      <c r="E120" s="743"/>
      <c r="F120" s="752"/>
      <c r="G120" s="1095"/>
      <c r="H120" s="107"/>
      <c r="J120" s="768"/>
      <c r="K120" s="304"/>
    </row>
    <row r="121" spans="1:16" s="296" customFormat="1" ht="153">
      <c r="A121" s="289" t="s">
        <v>110</v>
      </c>
      <c r="B121" s="289"/>
      <c r="C121" s="277" t="s">
        <v>544</v>
      </c>
      <c r="D121" s="289" t="s">
        <v>543</v>
      </c>
      <c r="E121" s="756" t="s">
        <v>109</v>
      </c>
      <c r="F121" s="282">
        <v>165</v>
      </c>
      <c r="G121" s="287"/>
      <c r="H121" s="287" t="str">
        <f>IF(G121="","",F121*G121)</f>
        <v/>
      </c>
      <c r="I121" s="765" t="str">
        <f>H121</f>
        <v/>
      </c>
      <c r="J121" s="774"/>
      <c r="K121" s="330"/>
      <c r="L121" s="295"/>
      <c r="M121" s="295"/>
      <c r="N121" s="295"/>
      <c r="O121" s="295"/>
      <c r="P121" s="295"/>
    </row>
    <row r="122" spans="1:16" s="296" customFormat="1" ht="15.75">
      <c r="A122" s="672"/>
      <c r="B122" s="672"/>
      <c r="C122" s="754"/>
      <c r="D122" s="757"/>
      <c r="E122" s="758"/>
      <c r="F122" s="317"/>
      <c r="G122" s="287"/>
      <c r="H122" s="287"/>
      <c r="I122" s="331"/>
      <c r="J122" s="774"/>
      <c r="K122" s="330"/>
      <c r="L122" s="295"/>
      <c r="M122" s="295"/>
      <c r="N122" s="295"/>
      <c r="O122" s="295"/>
      <c r="P122" s="295"/>
    </row>
    <row r="123" spans="1:16" s="296" customFormat="1" ht="70.150000000000006" customHeight="1">
      <c r="A123" s="289" t="s">
        <v>111</v>
      </c>
      <c r="B123" s="289"/>
      <c r="C123" s="277" t="s">
        <v>545</v>
      </c>
      <c r="D123" s="289" t="s">
        <v>543</v>
      </c>
      <c r="E123" s="756" t="s">
        <v>2</v>
      </c>
      <c r="F123" s="316">
        <v>60</v>
      </c>
      <c r="G123" s="287"/>
      <c r="H123" s="287" t="str">
        <f>IF(G123="","",F123*G123)</f>
        <v/>
      </c>
      <c r="I123" s="765" t="str">
        <f>H123</f>
        <v/>
      </c>
      <c r="J123" s="774"/>
      <c r="K123" s="330"/>
      <c r="L123" s="295"/>
      <c r="M123" s="295"/>
      <c r="N123" s="295"/>
      <c r="O123" s="295"/>
      <c r="P123" s="295"/>
    </row>
    <row r="124" spans="1:16" s="296" customFormat="1" ht="15.75">
      <c r="A124" s="672"/>
      <c r="B124" s="672"/>
      <c r="C124" s="754"/>
      <c r="D124" s="757"/>
      <c r="E124" s="758"/>
      <c r="F124" s="317"/>
      <c r="G124" s="287"/>
      <c r="H124" s="287"/>
      <c r="I124" s="331"/>
      <c r="J124" s="774"/>
      <c r="K124" s="330"/>
      <c r="L124" s="295"/>
      <c r="M124" s="295"/>
      <c r="N124" s="295"/>
      <c r="O124" s="295"/>
      <c r="P124" s="295"/>
    </row>
    <row r="125" spans="1:16" s="296" customFormat="1" ht="45" customHeight="1">
      <c r="A125" s="289" t="s">
        <v>138</v>
      </c>
      <c r="B125" s="289"/>
      <c r="C125" s="277" t="s">
        <v>546</v>
      </c>
      <c r="D125" s="289" t="s">
        <v>543</v>
      </c>
      <c r="E125" s="756" t="s">
        <v>2</v>
      </c>
      <c r="F125" s="316">
        <v>4</v>
      </c>
      <c r="G125" s="287"/>
      <c r="H125" s="287" t="str">
        <f>IF(G125="","",F125*G125)</f>
        <v/>
      </c>
      <c r="I125" s="765" t="str">
        <f>H125</f>
        <v/>
      </c>
      <c r="J125" s="774"/>
      <c r="K125" s="332"/>
      <c r="L125" s="295"/>
      <c r="M125" s="295"/>
      <c r="N125" s="295"/>
      <c r="O125" s="295"/>
      <c r="P125" s="295"/>
    </row>
    <row r="126" spans="1:16" s="296" customFormat="1" ht="15.75">
      <c r="A126" s="672"/>
      <c r="B126" s="672"/>
      <c r="C126" s="754"/>
      <c r="D126" s="757"/>
      <c r="E126" s="758"/>
      <c r="F126" s="317"/>
      <c r="G126" s="287"/>
      <c r="H126" s="287"/>
      <c r="I126" s="331"/>
      <c r="J126" s="774"/>
      <c r="K126" s="330"/>
      <c r="L126" s="295"/>
      <c r="M126" s="295"/>
      <c r="N126" s="295"/>
      <c r="O126" s="295"/>
      <c r="P126" s="295"/>
    </row>
    <row r="127" spans="1:16" s="296" customFormat="1" ht="45" customHeight="1">
      <c r="A127" s="289" t="s">
        <v>139</v>
      </c>
      <c r="B127" s="289"/>
      <c r="C127" s="277" t="s">
        <v>238</v>
      </c>
      <c r="D127" s="289" t="s">
        <v>543</v>
      </c>
      <c r="E127" s="756" t="s">
        <v>109</v>
      </c>
      <c r="F127" s="282">
        <v>20</v>
      </c>
      <c r="G127" s="287"/>
      <c r="H127" s="287" t="str">
        <f>IF(G127="","",F127*G127)</f>
        <v/>
      </c>
      <c r="I127" s="765" t="str">
        <f>H127</f>
        <v/>
      </c>
      <c r="J127" s="774"/>
      <c r="K127" s="332"/>
      <c r="L127" s="295"/>
      <c r="M127" s="295"/>
      <c r="N127" s="295"/>
      <c r="O127" s="295"/>
      <c r="P127" s="295"/>
    </row>
    <row r="128" spans="1:16" s="296" customFormat="1">
      <c r="A128" s="289"/>
      <c r="B128" s="289"/>
      <c r="C128" s="277"/>
      <c r="D128" s="289"/>
      <c r="E128" s="756"/>
      <c r="F128" s="316"/>
      <c r="G128" s="287"/>
      <c r="H128" s="287"/>
      <c r="I128" s="331"/>
      <c r="J128" s="774"/>
      <c r="K128" s="330"/>
      <c r="L128" s="295"/>
      <c r="M128" s="295"/>
      <c r="N128" s="295"/>
      <c r="O128" s="295"/>
      <c r="P128" s="295"/>
    </row>
    <row r="129" spans="1:16" s="296" customFormat="1" ht="63.75">
      <c r="A129" s="289" t="s">
        <v>145</v>
      </c>
      <c r="B129" s="289"/>
      <c r="C129" s="277" t="s">
        <v>547</v>
      </c>
      <c r="D129" s="289" t="s">
        <v>543</v>
      </c>
      <c r="E129" s="756" t="s">
        <v>2</v>
      </c>
      <c r="F129" s="316">
        <v>4</v>
      </c>
      <c r="G129" s="287"/>
      <c r="H129" s="287" t="str">
        <f>IF(G129="","",F129*G129)</f>
        <v/>
      </c>
      <c r="I129" s="765" t="str">
        <f>H129</f>
        <v/>
      </c>
      <c r="J129" s="774"/>
      <c r="K129" s="332"/>
      <c r="L129" s="295"/>
      <c r="M129" s="295"/>
      <c r="N129" s="295"/>
      <c r="O129" s="295"/>
      <c r="P129" s="295"/>
    </row>
    <row r="130" spans="1:16" s="322" customFormat="1">
      <c r="A130" s="289"/>
      <c r="B130" s="289"/>
      <c r="C130" s="277"/>
      <c r="D130" s="289"/>
      <c r="E130" s="756"/>
      <c r="F130" s="316"/>
      <c r="G130" s="287"/>
      <c r="H130" s="287"/>
      <c r="I130" s="766"/>
      <c r="J130" s="775"/>
      <c r="K130" s="335"/>
      <c r="L130" s="321"/>
      <c r="M130" s="321"/>
      <c r="N130" s="321"/>
      <c r="O130" s="321"/>
      <c r="P130" s="321"/>
    </row>
    <row r="131" spans="1:16" s="296" customFormat="1" ht="30" customHeight="1">
      <c r="A131" s="289" t="s">
        <v>146</v>
      </c>
      <c r="B131" s="289"/>
      <c r="C131" s="277" t="s">
        <v>548</v>
      </c>
      <c r="D131" s="289" t="s">
        <v>543</v>
      </c>
      <c r="E131" s="721"/>
      <c r="F131" s="709"/>
      <c r="G131" s="720"/>
      <c r="H131" s="287"/>
      <c r="I131" s="331"/>
      <c r="J131" s="774"/>
      <c r="K131" s="332"/>
      <c r="L131" s="295"/>
      <c r="M131" s="295"/>
      <c r="N131" s="295"/>
      <c r="O131" s="295"/>
      <c r="P131" s="295"/>
    </row>
    <row r="132" spans="1:16" s="296" customFormat="1" ht="25.5">
      <c r="A132" s="289"/>
      <c r="B132" s="289"/>
      <c r="C132" s="277" t="s">
        <v>549</v>
      </c>
      <c r="D132" s="289" t="s">
        <v>543</v>
      </c>
      <c r="E132" s="756" t="s">
        <v>109</v>
      </c>
      <c r="F132" s="282">
        <v>18</v>
      </c>
      <c r="G132" s="287"/>
      <c r="H132" s="287" t="str">
        <f t="shared" ref="H132:H137" si="13">IF(G132="","",F132*G132)</f>
        <v/>
      </c>
      <c r="I132" s="765" t="str">
        <f t="shared" ref="I132:I138" si="14">H132</f>
        <v/>
      </c>
      <c r="J132" s="774"/>
      <c r="K132" s="332"/>
      <c r="L132" s="295"/>
      <c r="M132" s="295"/>
      <c r="N132" s="295"/>
      <c r="O132" s="295"/>
      <c r="P132" s="295"/>
    </row>
    <row r="133" spans="1:16" s="296" customFormat="1" ht="25.5">
      <c r="A133" s="289"/>
      <c r="B133" s="289"/>
      <c r="C133" s="277" t="s">
        <v>550</v>
      </c>
      <c r="D133" s="289" t="s">
        <v>543</v>
      </c>
      <c r="E133" s="756" t="s">
        <v>2</v>
      </c>
      <c r="F133" s="316">
        <v>30</v>
      </c>
      <c r="G133" s="287"/>
      <c r="H133" s="287" t="str">
        <f t="shared" si="13"/>
        <v/>
      </c>
      <c r="I133" s="765" t="str">
        <f t="shared" si="14"/>
        <v/>
      </c>
      <c r="J133" s="774"/>
      <c r="K133" s="332"/>
      <c r="L133" s="295"/>
      <c r="M133" s="295"/>
      <c r="N133" s="295"/>
      <c r="O133" s="295"/>
      <c r="P133" s="295"/>
    </row>
    <row r="134" spans="1:16" s="296" customFormat="1" ht="38.25">
      <c r="A134" s="289"/>
      <c r="B134" s="289"/>
      <c r="C134" s="277" t="s">
        <v>551</v>
      </c>
      <c r="D134" s="289" t="s">
        <v>543</v>
      </c>
      <c r="E134" s="756" t="s">
        <v>2</v>
      </c>
      <c r="F134" s="316">
        <v>8</v>
      </c>
      <c r="G134" s="287"/>
      <c r="H134" s="287" t="str">
        <f t="shared" si="13"/>
        <v/>
      </c>
      <c r="I134" s="765" t="str">
        <f t="shared" si="14"/>
        <v/>
      </c>
      <c r="J134" s="774"/>
      <c r="K134" s="332"/>
      <c r="L134" s="295"/>
      <c r="M134" s="295"/>
      <c r="N134" s="295"/>
      <c r="O134" s="295"/>
      <c r="P134" s="295"/>
    </row>
    <row r="135" spans="1:16" s="296" customFormat="1" ht="25.5">
      <c r="A135" s="289"/>
      <c r="B135" s="289"/>
      <c r="C135" s="277" t="s">
        <v>552</v>
      </c>
      <c r="D135" s="289" t="s">
        <v>543</v>
      </c>
      <c r="E135" s="756" t="s">
        <v>2</v>
      </c>
      <c r="F135" s="316">
        <v>4</v>
      </c>
      <c r="G135" s="287"/>
      <c r="H135" s="287" t="str">
        <f t="shared" si="13"/>
        <v/>
      </c>
      <c r="I135" s="765" t="str">
        <f t="shared" si="14"/>
        <v/>
      </c>
      <c r="J135" s="774"/>
      <c r="K135" s="332"/>
      <c r="L135" s="295"/>
      <c r="M135" s="295"/>
      <c r="N135" s="295"/>
      <c r="O135" s="295"/>
      <c r="P135" s="295"/>
    </row>
    <row r="136" spans="1:16" s="296" customFormat="1" ht="25.5">
      <c r="A136" s="289"/>
      <c r="B136" s="289"/>
      <c r="C136" s="277" t="s">
        <v>553</v>
      </c>
      <c r="D136" s="289" t="s">
        <v>543</v>
      </c>
      <c r="E136" s="756" t="s">
        <v>2</v>
      </c>
      <c r="F136" s="316">
        <v>4</v>
      </c>
      <c r="G136" s="287"/>
      <c r="H136" s="287" t="str">
        <f t="shared" si="13"/>
        <v/>
      </c>
      <c r="I136" s="765" t="str">
        <f t="shared" si="14"/>
        <v/>
      </c>
      <c r="J136" s="774"/>
      <c r="K136" s="332"/>
      <c r="L136" s="295"/>
      <c r="M136" s="295"/>
      <c r="N136" s="295"/>
      <c r="O136" s="295"/>
      <c r="P136" s="295"/>
    </row>
    <row r="137" spans="1:16" s="296" customFormat="1" ht="51">
      <c r="A137" s="289"/>
      <c r="B137" s="289"/>
      <c r="C137" s="277" t="s">
        <v>554</v>
      </c>
      <c r="D137" s="289" t="s">
        <v>543</v>
      </c>
      <c r="E137" s="756" t="s">
        <v>2</v>
      </c>
      <c r="F137" s="316">
        <v>60</v>
      </c>
      <c r="G137" s="287"/>
      <c r="H137" s="287" t="str">
        <f t="shared" si="13"/>
        <v/>
      </c>
      <c r="I137" s="765" t="str">
        <f t="shared" si="14"/>
        <v/>
      </c>
      <c r="J137" s="774"/>
      <c r="K137" s="332"/>
      <c r="L137" s="295"/>
      <c r="M137" s="295"/>
      <c r="N137" s="295"/>
      <c r="O137" s="295"/>
      <c r="P137" s="295"/>
    </row>
    <row r="138" spans="1:16" s="296" customFormat="1">
      <c r="A138" s="289"/>
      <c r="B138" s="289"/>
      <c r="C138" s="277" t="s">
        <v>555</v>
      </c>
      <c r="D138" s="289" t="s">
        <v>543</v>
      </c>
      <c r="E138" s="756" t="s">
        <v>2</v>
      </c>
      <c r="F138" s="316">
        <v>90</v>
      </c>
      <c r="G138" s="287"/>
      <c r="H138" s="287" t="str">
        <f t="shared" ref="H138" si="15">IF(G138="","",F138*G138)</f>
        <v/>
      </c>
      <c r="I138" s="765" t="str">
        <f t="shared" si="14"/>
        <v/>
      </c>
      <c r="J138" s="774"/>
      <c r="K138" s="332"/>
      <c r="L138" s="295"/>
      <c r="M138" s="295"/>
      <c r="N138" s="295"/>
      <c r="O138" s="295"/>
      <c r="P138" s="295"/>
    </row>
    <row r="139" spans="1:16" s="322" customFormat="1">
      <c r="A139" s="289"/>
      <c r="B139" s="289"/>
      <c r="C139" s="277"/>
      <c r="D139" s="289"/>
      <c r="E139" s="756"/>
      <c r="F139" s="316"/>
      <c r="G139" s="287"/>
      <c r="H139" s="287"/>
      <c r="I139" s="766"/>
      <c r="J139" s="775"/>
      <c r="K139" s="335"/>
      <c r="L139" s="321"/>
      <c r="M139" s="321"/>
      <c r="N139" s="321"/>
      <c r="O139" s="321"/>
      <c r="P139" s="321"/>
    </row>
    <row r="140" spans="1:16" s="296" customFormat="1" ht="69.95" customHeight="1">
      <c r="A140" s="289" t="s">
        <v>152</v>
      </c>
      <c r="B140" s="289"/>
      <c r="C140" s="277" t="s">
        <v>556</v>
      </c>
      <c r="D140" s="289" t="s">
        <v>543</v>
      </c>
      <c r="E140" s="756" t="s">
        <v>109</v>
      </c>
      <c r="F140" s="282">
        <v>150</v>
      </c>
      <c r="G140" s="287"/>
      <c r="H140" s="287" t="str">
        <f>IF(G140="","",F140*G140)</f>
        <v/>
      </c>
      <c r="I140" s="765" t="str">
        <f>H140</f>
        <v/>
      </c>
      <c r="J140" s="774"/>
      <c r="K140" s="330"/>
      <c r="L140" s="295"/>
      <c r="M140" s="295"/>
      <c r="N140" s="295"/>
      <c r="O140" s="295"/>
      <c r="P140" s="295"/>
    </row>
    <row r="141" spans="1:16" s="322" customFormat="1">
      <c r="A141" s="289"/>
      <c r="B141" s="289"/>
      <c r="C141" s="277"/>
      <c r="D141" s="289"/>
      <c r="E141" s="756"/>
      <c r="F141" s="316"/>
      <c r="G141" s="287"/>
      <c r="H141" s="287"/>
      <c r="I141" s="766"/>
      <c r="J141" s="775"/>
      <c r="K141" s="335"/>
      <c r="L141" s="321"/>
      <c r="M141" s="321"/>
      <c r="N141" s="321"/>
      <c r="O141" s="321"/>
      <c r="P141" s="321"/>
    </row>
    <row r="142" spans="1:16" s="296" customFormat="1" ht="30" customHeight="1">
      <c r="A142" s="289" t="s">
        <v>153</v>
      </c>
      <c r="B142" s="289"/>
      <c r="C142" s="277" t="s">
        <v>557</v>
      </c>
      <c r="D142" s="289" t="s">
        <v>543</v>
      </c>
      <c r="E142" s="756" t="s">
        <v>2</v>
      </c>
      <c r="F142" s="316">
        <v>200</v>
      </c>
      <c r="G142" s="287"/>
      <c r="H142" s="287" t="str">
        <f>IF(G142="","",F142*G142)</f>
        <v/>
      </c>
      <c r="I142" s="765" t="str">
        <f>H142</f>
        <v/>
      </c>
      <c r="J142" s="774"/>
      <c r="K142" s="332"/>
      <c r="L142" s="295"/>
      <c r="M142" s="295"/>
      <c r="N142" s="295"/>
      <c r="O142" s="295"/>
      <c r="P142" s="295"/>
    </row>
    <row r="143" spans="1:16" s="322" customFormat="1">
      <c r="A143" s="289"/>
      <c r="B143" s="289"/>
      <c r="C143" s="277"/>
      <c r="D143" s="289"/>
      <c r="E143" s="756"/>
      <c r="F143" s="316"/>
      <c r="G143" s="287"/>
      <c r="H143" s="287"/>
      <c r="I143" s="766"/>
      <c r="J143" s="775"/>
      <c r="K143" s="335"/>
      <c r="L143" s="321"/>
      <c r="M143" s="321"/>
      <c r="N143" s="321"/>
      <c r="O143" s="321"/>
      <c r="P143" s="321"/>
    </row>
    <row r="144" spans="1:16" s="296" customFormat="1" ht="30" customHeight="1">
      <c r="A144" s="289" t="s">
        <v>155</v>
      </c>
      <c r="B144" s="289"/>
      <c r="C144" s="277" t="s">
        <v>239</v>
      </c>
      <c r="D144" s="289" t="s">
        <v>543</v>
      </c>
      <c r="E144" s="756"/>
      <c r="F144" s="316"/>
      <c r="G144" s="287"/>
      <c r="H144" s="287"/>
      <c r="I144" s="765"/>
      <c r="J144" s="774"/>
      <c r="K144" s="332"/>
      <c r="L144" s="295"/>
      <c r="M144" s="295"/>
      <c r="N144" s="295"/>
      <c r="O144" s="295"/>
      <c r="P144" s="295"/>
    </row>
    <row r="145" spans="1:32" s="302" customFormat="1">
      <c r="A145" s="289"/>
      <c r="B145" s="289"/>
      <c r="C145" s="277" t="s">
        <v>240</v>
      </c>
      <c r="D145" s="289"/>
      <c r="E145" s="756" t="s">
        <v>109</v>
      </c>
      <c r="F145" s="282">
        <v>250</v>
      </c>
      <c r="G145" s="287"/>
      <c r="H145" s="287" t="str">
        <f>IF(G145="","",F145*G145)</f>
        <v/>
      </c>
      <c r="I145" s="765" t="str">
        <f t="shared" ref="I145:I147" si="16">H145</f>
        <v/>
      </c>
      <c r="J145" s="774"/>
      <c r="K145" s="330"/>
      <c r="L145" s="301"/>
      <c r="M145" s="301"/>
      <c r="N145" s="301"/>
      <c r="O145" s="301"/>
      <c r="P145" s="301"/>
    </row>
    <row r="146" spans="1:32" s="302" customFormat="1">
      <c r="A146" s="289"/>
      <c r="B146" s="289"/>
      <c r="C146" s="277" t="s">
        <v>241</v>
      </c>
      <c r="D146" s="289"/>
      <c r="E146" s="756" t="s">
        <v>109</v>
      </c>
      <c r="F146" s="282">
        <v>130</v>
      </c>
      <c r="G146" s="287"/>
      <c r="H146" s="287" t="str">
        <f>IF(G146="","",F146*G146)</f>
        <v/>
      </c>
      <c r="I146" s="765" t="str">
        <f t="shared" si="16"/>
        <v/>
      </c>
      <c r="J146" s="774"/>
      <c r="K146" s="330"/>
      <c r="L146" s="301"/>
      <c r="M146" s="301"/>
      <c r="N146" s="301"/>
      <c r="O146" s="301"/>
      <c r="P146" s="301"/>
    </row>
    <row r="147" spans="1:32" s="302" customFormat="1">
      <c r="A147" s="289"/>
      <c r="B147" s="289"/>
      <c r="C147" s="277" t="s">
        <v>242</v>
      </c>
      <c r="D147" s="289"/>
      <c r="E147" s="756" t="s">
        <v>109</v>
      </c>
      <c r="F147" s="282">
        <v>250</v>
      </c>
      <c r="G147" s="287"/>
      <c r="H147" s="287" t="str">
        <f>IF(G147="","",F147*G147)</f>
        <v/>
      </c>
      <c r="I147" s="765" t="str">
        <f t="shared" si="16"/>
        <v/>
      </c>
      <c r="J147" s="774"/>
      <c r="K147" s="330"/>
      <c r="L147" s="301"/>
      <c r="M147" s="301"/>
      <c r="N147" s="301"/>
      <c r="O147" s="301"/>
      <c r="P147" s="301"/>
    </row>
    <row r="148" spans="1:32" s="148" customFormat="1">
      <c r="A148" s="165"/>
      <c r="B148" s="165"/>
      <c r="C148" s="137"/>
      <c r="D148" s="707"/>
      <c r="E148" s="191"/>
      <c r="F148" s="753"/>
      <c r="G148" s="279"/>
      <c r="H148" s="141"/>
      <c r="I148" s="310"/>
      <c r="J148" s="777"/>
      <c r="K148" s="306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</row>
    <row r="149" spans="1:32" ht="15" customHeight="1">
      <c r="A149" s="249"/>
      <c r="B149" s="249"/>
      <c r="C149" s="250" t="s">
        <v>542</v>
      </c>
      <c r="D149" s="727"/>
      <c r="E149" s="251"/>
      <c r="F149" s="252"/>
      <c r="G149" s="1096"/>
      <c r="H149" s="253">
        <f>SUM(H121:H148)</f>
        <v>0</v>
      </c>
      <c r="I149" s="782">
        <f>SUM(I121:I148)</f>
        <v>0</v>
      </c>
      <c r="J149" s="783">
        <f>SUM(J121:J148)</f>
        <v>0</v>
      </c>
      <c r="K149" s="309">
        <f>SUM(K121:K148)</f>
        <v>0</v>
      </c>
      <c r="L149" s="167"/>
    </row>
    <row r="150" spans="1:32" s="19" customFormat="1" ht="15" customHeight="1">
      <c r="A150" s="656"/>
      <c r="B150" s="656"/>
      <c r="C150" s="396"/>
      <c r="D150" s="403"/>
      <c r="E150" s="397"/>
      <c r="F150" s="657"/>
      <c r="G150" s="1097"/>
      <c r="H150" s="658"/>
      <c r="I150" s="334"/>
      <c r="J150" s="778"/>
      <c r="K150" s="333"/>
    </row>
    <row r="151" spans="1:32" s="144" customFormat="1" ht="20.100000000000001" customHeight="1">
      <c r="A151" s="157"/>
      <c r="B151" s="159"/>
      <c r="C151" s="166"/>
      <c r="D151" s="728"/>
      <c r="E151" s="163"/>
      <c r="F151" s="146"/>
      <c r="G151" s="1059"/>
      <c r="H151" s="191"/>
      <c r="I151" s="161"/>
      <c r="J151" s="768"/>
      <c r="K151" s="304"/>
    </row>
    <row r="152" spans="1:32" s="37" customFormat="1" ht="24.95" customHeight="1">
      <c r="A152" s="177"/>
      <c r="B152" s="179"/>
      <c r="C152" s="181" t="s">
        <v>134</v>
      </c>
      <c r="D152" s="624"/>
      <c r="E152" s="188"/>
      <c r="F152" s="93"/>
      <c r="G152" s="1083"/>
      <c r="H152" s="20"/>
      <c r="I152" s="676" t="s">
        <v>160</v>
      </c>
      <c r="J152" s="779" t="s">
        <v>235</v>
      </c>
      <c r="K152" s="498" t="s">
        <v>236</v>
      </c>
    </row>
    <row r="153" spans="1:32" ht="20.100000000000001" customHeight="1">
      <c r="A153" s="22"/>
      <c r="B153" s="123"/>
      <c r="C153" s="154"/>
      <c r="D153" s="729"/>
      <c r="E153" s="110"/>
      <c r="F153" s="2"/>
      <c r="G153" s="286"/>
      <c r="H153" s="156"/>
      <c r="J153" s="776"/>
      <c r="K153" s="227"/>
    </row>
    <row r="154" spans="1:32" ht="20.100000000000001" customHeight="1">
      <c r="A154" s="36" t="s">
        <v>110</v>
      </c>
      <c r="B154" s="123"/>
      <c r="C154" s="324" t="s">
        <v>173</v>
      </c>
      <c r="D154" s="729"/>
      <c r="E154" s="110"/>
      <c r="F154" s="2"/>
      <c r="G154" s="286"/>
      <c r="H154" s="320">
        <f>$H$25</f>
        <v>0</v>
      </c>
      <c r="I154" s="935">
        <f>I25</f>
        <v>0</v>
      </c>
      <c r="J154" s="931">
        <f>J25</f>
        <v>0</v>
      </c>
      <c r="K154" s="932">
        <f>K25</f>
        <v>0</v>
      </c>
    </row>
    <row r="155" spans="1:32" ht="20.100000000000001" customHeight="1">
      <c r="A155" s="36" t="s">
        <v>111</v>
      </c>
      <c r="B155" s="123"/>
      <c r="C155" s="324" t="s">
        <v>190</v>
      </c>
      <c r="D155" s="729"/>
      <c r="E155" s="110"/>
      <c r="F155" s="2"/>
      <c r="G155" s="286"/>
      <c r="H155" s="320">
        <f>$H$39</f>
        <v>0</v>
      </c>
      <c r="I155" s="935">
        <f>I39</f>
        <v>0</v>
      </c>
      <c r="J155" s="931">
        <f>J39</f>
        <v>0</v>
      </c>
      <c r="K155" s="932">
        <f>K39</f>
        <v>0</v>
      </c>
    </row>
    <row r="156" spans="1:32" ht="20.100000000000001" customHeight="1">
      <c r="A156" s="36" t="s">
        <v>138</v>
      </c>
      <c r="B156" s="123"/>
      <c r="C156" s="324" t="s">
        <v>193</v>
      </c>
      <c r="D156" s="729"/>
      <c r="E156" s="110"/>
      <c r="F156" s="2"/>
      <c r="G156" s="286"/>
      <c r="H156" s="320">
        <f>$H$56</f>
        <v>0</v>
      </c>
      <c r="I156" s="935">
        <f>I56</f>
        <v>0</v>
      </c>
      <c r="J156" s="931">
        <f>J56</f>
        <v>0</v>
      </c>
      <c r="K156" s="932">
        <f>K56</f>
        <v>0</v>
      </c>
    </row>
    <row r="157" spans="1:32" ht="20.100000000000001" customHeight="1">
      <c r="A157" s="993" t="s">
        <v>139</v>
      </c>
      <c r="B157" s="1009"/>
      <c r="C157" s="1010" t="s">
        <v>199</v>
      </c>
      <c r="D157" s="1011"/>
      <c r="E157" s="1012"/>
      <c r="F157" s="29"/>
      <c r="G157" s="1098"/>
      <c r="H157" s="1013">
        <v>0</v>
      </c>
      <c r="I157" s="935">
        <v>0</v>
      </c>
      <c r="J157" s="931">
        <v>0</v>
      </c>
      <c r="K157" s="932">
        <v>0</v>
      </c>
    </row>
    <row r="158" spans="1:32" ht="20.100000000000001" customHeight="1">
      <c r="A158" s="36" t="s">
        <v>140</v>
      </c>
      <c r="B158" s="123"/>
      <c r="C158" s="324" t="s">
        <v>243</v>
      </c>
      <c r="D158" s="729"/>
      <c r="E158" s="110"/>
      <c r="F158" s="2"/>
      <c r="G158" s="286"/>
      <c r="H158" s="320">
        <f>$H$105</f>
        <v>0</v>
      </c>
      <c r="I158" s="935">
        <f>I105</f>
        <v>0</v>
      </c>
      <c r="J158" s="931">
        <f>J105</f>
        <v>0</v>
      </c>
      <c r="K158" s="932">
        <f>K105</f>
        <v>0</v>
      </c>
    </row>
    <row r="159" spans="1:32" ht="20.100000000000001" customHeight="1">
      <c r="A159" s="993" t="s">
        <v>141</v>
      </c>
      <c r="B159" s="1009"/>
      <c r="C159" s="1010" t="s">
        <v>231</v>
      </c>
      <c r="D159" s="1011"/>
      <c r="E159" s="1012"/>
      <c r="F159" s="29"/>
      <c r="G159" s="1098"/>
      <c r="H159" s="1013">
        <v>0</v>
      </c>
      <c r="I159" s="935">
        <v>0</v>
      </c>
      <c r="J159" s="931">
        <v>0</v>
      </c>
      <c r="K159" s="932" t="e">
        <f>#REF!</f>
        <v>#REF!</v>
      </c>
    </row>
    <row r="160" spans="1:32" s="98" customFormat="1" ht="20.100000000000001" customHeight="1">
      <c r="A160" s="36" t="s">
        <v>142</v>
      </c>
      <c r="B160" s="22"/>
      <c r="C160" s="323" t="s">
        <v>232</v>
      </c>
      <c r="D160" s="109"/>
      <c r="E160" s="156"/>
      <c r="F160" s="319"/>
      <c r="G160" s="1099"/>
      <c r="H160" s="180">
        <f>$H$117</f>
        <v>0</v>
      </c>
      <c r="I160" s="936">
        <f>I117</f>
        <v>0</v>
      </c>
      <c r="J160" s="933">
        <f>J117</f>
        <v>0</v>
      </c>
      <c r="K160" s="934">
        <f>K117</f>
        <v>0</v>
      </c>
    </row>
    <row r="161" spans="1:37" s="98" customFormat="1" ht="20.100000000000001" customHeight="1">
      <c r="A161" s="993" t="s">
        <v>143</v>
      </c>
      <c r="B161" s="290"/>
      <c r="C161" s="1014" t="s">
        <v>237</v>
      </c>
      <c r="D161" s="290"/>
      <c r="E161" s="183"/>
      <c r="F161" s="1015"/>
      <c r="G161" s="1100"/>
      <c r="H161" s="1016">
        <v>0</v>
      </c>
      <c r="I161" s="936">
        <v>0</v>
      </c>
      <c r="J161" s="933">
        <v>0</v>
      </c>
      <c r="K161" s="934">
        <v>0</v>
      </c>
    </row>
    <row r="162" spans="1:37" s="98" customFormat="1" ht="20.100000000000001" customHeight="1">
      <c r="A162" s="993" t="s">
        <v>144</v>
      </c>
      <c r="B162" s="290"/>
      <c r="C162" s="1014" t="s">
        <v>558</v>
      </c>
      <c r="D162" s="290"/>
      <c r="E162" s="183"/>
      <c r="F162" s="1015"/>
      <c r="G162" s="1100"/>
      <c r="H162" s="1016">
        <v>0</v>
      </c>
      <c r="I162" s="936">
        <v>0</v>
      </c>
      <c r="J162" s="933">
        <v>0</v>
      </c>
      <c r="K162" s="934">
        <v>0</v>
      </c>
    </row>
    <row r="163" spans="1:37" s="98" customFormat="1" ht="20.100000000000001" customHeight="1">
      <c r="A163" s="36" t="s">
        <v>145</v>
      </c>
      <c r="B163" s="22"/>
      <c r="C163" s="323" t="s">
        <v>386</v>
      </c>
      <c r="D163" s="109"/>
      <c r="E163" s="156"/>
      <c r="F163" s="319"/>
      <c r="G163" s="1099"/>
      <c r="H163" s="180">
        <f>$H$149</f>
        <v>0</v>
      </c>
      <c r="I163" s="936">
        <f>I149</f>
        <v>0</v>
      </c>
      <c r="J163" s="933">
        <f>J149</f>
        <v>0</v>
      </c>
      <c r="K163" s="934">
        <f>K149</f>
        <v>0</v>
      </c>
    </row>
    <row r="164" spans="1:37" s="98" customFormat="1" ht="30" customHeight="1">
      <c r="A164" s="993" t="s">
        <v>146</v>
      </c>
      <c r="B164" s="290"/>
      <c r="C164" s="1014" t="s">
        <v>158</v>
      </c>
      <c r="D164" s="290"/>
      <c r="E164" s="183"/>
      <c r="F164" s="1015"/>
      <c r="G164" s="1100"/>
      <c r="H164" s="1016">
        <v>0</v>
      </c>
      <c r="I164" s="936">
        <v>0</v>
      </c>
      <c r="J164" s="931">
        <v>0</v>
      </c>
      <c r="K164" s="932">
        <v>0</v>
      </c>
    </row>
    <row r="165" spans="1:37" s="19" customFormat="1" ht="20.100000000000001" customHeight="1">
      <c r="A165" s="336"/>
      <c r="B165" s="336"/>
      <c r="C165" s="337" t="s">
        <v>136</v>
      </c>
      <c r="D165" s="730"/>
      <c r="E165" s="338"/>
      <c r="F165" s="339"/>
      <c r="G165" s="1101"/>
      <c r="H165" s="340">
        <f>SUM(H154:H164)</f>
        <v>0</v>
      </c>
      <c r="I165" s="341">
        <f>SUM(I154:I164)</f>
        <v>0</v>
      </c>
      <c r="J165" s="780">
        <f>SUM(J154:J164)</f>
        <v>0</v>
      </c>
      <c r="K165" s="781" t="e">
        <f>SUM(K154:K164)</f>
        <v>#REF!</v>
      </c>
      <c r="L165" s="78"/>
    </row>
    <row r="166" spans="1:37" s="129" customFormat="1" ht="20.100000000000001" customHeight="1">
      <c r="A166" s="117"/>
      <c r="D166" s="687"/>
      <c r="E166" s="187"/>
      <c r="F166" s="187"/>
      <c r="G166" s="1057"/>
      <c r="H166" s="187"/>
      <c r="I166" s="161"/>
      <c r="J166" s="161"/>
      <c r="K166" s="161"/>
    </row>
    <row r="167" spans="1:37" s="129" customFormat="1" ht="20.100000000000001" customHeight="1">
      <c r="A167" s="117"/>
      <c r="B167" s="22"/>
      <c r="C167" s="39" t="s">
        <v>135</v>
      </c>
      <c r="D167" s="687"/>
      <c r="E167" s="187"/>
      <c r="F167" s="187"/>
      <c r="G167" s="1057"/>
      <c r="H167" s="187"/>
      <c r="I167" s="161"/>
      <c r="J167" s="161"/>
      <c r="K167" s="161"/>
    </row>
    <row r="168" spans="1:37" s="129" customFormat="1">
      <c r="A168" s="117"/>
      <c r="B168" s="22"/>
      <c r="C168" s="39"/>
      <c r="D168" s="687"/>
      <c r="E168" s="187"/>
      <c r="F168" s="187"/>
      <c r="G168" s="1057"/>
      <c r="H168" s="187"/>
      <c r="I168" s="161"/>
      <c r="J168" s="161"/>
      <c r="K168" s="161"/>
    </row>
    <row r="169" spans="1:37" s="129" customFormat="1">
      <c r="A169" s="117"/>
      <c r="B169" s="22"/>
      <c r="C169" s="39"/>
      <c r="D169" s="687"/>
      <c r="E169" s="187"/>
      <c r="F169" s="187"/>
      <c r="G169" s="1057"/>
      <c r="H169" s="187"/>
      <c r="I169" s="161"/>
      <c r="J169" s="161"/>
      <c r="K169" s="161"/>
    </row>
    <row r="170" spans="1:37" s="6" customFormat="1">
      <c r="A170" s="32"/>
      <c r="B170" s="22"/>
      <c r="C170" s="39"/>
      <c r="D170" s="722"/>
      <c r="F170" s="2"/>
      <c r="G170" s="1090"/>
      <c r="H170" s="65"/>
      <c r="I170" s="161"/>
      <c r="J170" s="161"/>
      <c r="K170" s="161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</row>
    <row r="171" spans="1:37" s="6" customFormat="1">
      <c r="A171" s="32"/>
      <c r="B171" s="22"/>
      <c r="C171" s="39"/>
      <c r="D171" s="722"/>
      <c r="F171" s="2"/>
      <c r="G171" s="1090"/>
      <c r="H171" s="65"/>
      <c r="I171" s="161"/>
      <c r="J171" s="161"/>
      <c r="K171" s="161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</row>
    <row r="172" spans="1:37">
      <c r="A172" s="32"/>
      <c r="F172" s="2"/>
      <c r="G172" s="1090"/>
    </row>
    <row r="173" spans="1:37">
      <c r="A173" s="32"/>
      <c r="F173" s="2"/>
      <c r="G173" s="1090"/>
    </row>
    <row r="174" spans="1:37">
      <c r="A174" s="32"/>
      <c r="F174" s="2"/>
      <c r="G174" s="1090"/>
    </row>
    <row r="175" spans="1:37">
      <c r="A175" s="32"/>
      <c r="F175" s="2"/>
      <c r="G175" s="1090"/>
    </row>
    <row r="176" spans="1:37">
      <c r="A176" s="32"/>
      <c r="F176" s="2"/>
      <c r="G176" s="1090"/>
    </row>
    <row r="177" spans="1:7">
      <c r="A177" s="32"/>
      <c r="F177" s="2"/>
      <c r="G177" s="1090"/>
    </row>
    <row r="178" spans="1:7">
      <c r="A178" s="32"/>
      <c r="F178" s="2"/>
      <c r="G178" s="1090"/>
    </row>
    <row r="179" spans="1:7">
      <c r="A179" s="32"/>
      <c r="F179" s="2"/>
      <c r="G179" s="1090"/>
    </row>
    <row r="180" spans="1:7">
      <c r="A180" s="32"/>
      <c r="F180" s="2"/>
      <c r="G180" s="1090"/>
    </row>
    <row r="181" spans="1:7">
      <c r="A181" s="32"/>
      <c r="F181" s="2"/>
      <c r="G181" s="1090"/>
    </row>
    <row r="182" spans="1:7">
      <c r="A182" s="32"/>
      <c r="F182" s="2"/>
      <c r="G182" s="1090"/>
    </row>
    <row r="183" spans="1:7">
      <c r="A183" s="32"/>
      <c r="F183" s="2"/>
      <c r="G183" s="1090"/>
    </row>
    <row r="184" spans="1:7">
      <c r="A184" s="32"/>
      <c r="F184" s="2"/>
      <c r="G184" s="1090"/>
    </row>
    <row r="185" spans="1:7">
      <c r="A185" s="32"/>
      <c r="F185" s="2"/>
      <c r="G185" s="1090"/>
    </row>
    <row r="186" spans="1:7">
      <c r="A186" s="32"/>
      <c r="F186" s="2"/>
      <c r="G186" s="1090"/>
    </row>
    <row r="187" spans="1:7">
      <c r="A187" s="32"/>
      <c r="F187" s="2"/>
      <c r="G187" s="1090"/>
    </row>
    <row r="188" spans="1:7">
      <c r="A188" s="32"/>
      <c r="F188" s="2"/>
      <c r="G188" s="1090"/>
    </row>
    <row r="189" spans="1:7">
      <c r="A189" s="32"/>
      <c r="F189" s="2"/>
      <c r="G189" s="1090"/>
    </row>
    <row r="190" spans="1:7">
      <c r="A190" s="32"/>
      <c r="F190" s="2"/>
      <c r="G190" s="1090"/>
    </row>
    <row r="191" spans="1:7">
      <c r="A191" s="32"/>
      <c r="F191" s="2"/>
      <c r="G191" s="1090"/>
    </row>
    <row r="192" spans="1:7">
      <c r="A192" s="32"/>
      <c r="F192" s="2"/>
      <c r="G192" s="1090"/>
    </row>
    <row r="193" spans="1:7">
      <c r="A193" s="32"/>
      <c r="F193" s="2"/>
      <c r="G193" s="1090"/>
    </row>
    <row r="194" spans="1:7">
      <c r="A194" s="32"/>
      <c r="F194" s="2"/>
      <c r="G194" s="1090"/>
    </row>
    <row r="195" spans="1:7">
      <c r="A195" s="32"/>
      <c r="F195" s="2"/>
      <c r="G195" s="1090"/>
    </row>
    <row r="196" spans="1:7">
      <c r="A196" s="32"/>
      <c r="F196" s="2"/>
      <c r="G196" s="1090"/>
    </row>
    <row r="197" spans="1:7">
      <c r="A197" s="32"/>
      <c r="F197" s="2"/>
      <c r="G197" s="1090"/>
    </row>
    <row r="198" spans="1:7">
      <c r="A198" s="32"/>
      <c r="F198" s="2"/>
      <c r="G198" s="1090"/>
    </row>
    <row r="199" spans="1:7">
      <c r="A199" s="32"/>
      <c r="F199" s="2"/>
      <c r="G199" s="1090"/>
    </row>
    <row r="200" spans="1:7">
      <c r="A200" s="32"/>
      <c r="F200" s="2"/>
      <c r="G200" s="1090"/>
    </row>
    <row r="201" spans="1:7">
      <c r="A201" s="32"/>
      <c r="F201" s="2"/>
      <c r="G201" s="1090"/>
    </row>
    <row r="202" spans="1:7">
      <c r="A202" s="32"/>
      <c r="F202" s="2"/>
      <c r="G202" s="1090"/>
    </row>
    <row r="203" spans="1:7">
      <c r="A203" s="32"/>
      <c r="F203" s="2"/>
      <c r="G203" s="1090"/>
    </row>
    <row r="204" spans="1:7">
      <c r="A204" s="32"/>
      <c r="F204" s="2"/>
      <c r="G204" s="1090"/>
    </row>
    <row r="205" spans="1:7">
      <c r="A205" s="32"/>
      <c r="F205" s="2"/>
      <c r="G205" s="1090"/>
    </row>
    <row r="206" spans="1:7">
      <c r="A206" s="32"/>
      <c r="F206" s="2"/>
      <c r="G206" s="1090"/>
    </row>
    <row r="207" spans="1:7">
      <c r="A207" s="32"/>
      <c r="F207" s="2"/>
      <c r="G207" s="1090"/>
    </row>
    <row r="208" spans="1:7">
      <c r="A208" s="32"/>
      <c r="F208" s="2"/>
      <c r="G208" s="1090"/>
    </row>
    <row r="209" spans="1:7">
      <c r="A209" s="32"/>
      <c r="F209" s="2"/>
      <c r="G209" s="1090"/>
    </row>
    <row r="210" spans="1:7">
      <c r="A210" s="32"/>
      <c r="F210" s="2"/>
      <c r="G210" s="1090"/>
    </row>
    <row r="211" spans="1:7">
      <c r="A211" s="32"/>
      <c r="F211" s="2"/>
      <c r="G211" s="1090"/>
    </row>
    <row r="212" spans="1:7">
      <c r="A212" s="32"/>
      <c r="F212" s="2"/>
      <c r="G212" s="1090"/>
    </row>
    <row r="213" spans="1:7">
      <c r="A213" s="32"/>
      <c r="F213" s="2"/>
      <c r="G213" s="1090"/>
    </row>
    <row r="214" spans="1:7">
      <c r="A214" s="32"/>
      <c r="F214" s="2"/>
      <c r="G214" s="1090"/>
    </row>
    <row r="215" spans="1:7">
      <c r="A215" s="32"/>
      <c r="F215" s="2"/>
      <c r="G215" s="1090"/>
    </row>
    <row r="216" spans="1:7">
      <c r="A216" s="32"/>
      <c r="F216" s="2"/>
      <c r="G216" s="1090"/>
    </row>
    <row r="217" spans="1:7">
      <c r="A217" s="32"/>
      <c r="F217" s="2"/>
      <c r="G217" s="1090"/>
    </row>
    <row r="218" spans="1:7">
      <c r="A218" s="32"/>
      <c r="F218" s="2"/>
      <c r="G218" s="1090"/>
    </row>
    <row r="219" spans="1:7">
      <c r="A219" s="32"/>
      <c r="F219" s="2"/>
      <c r="G219" s="1090"/>
    </row>
    <row r="220" spans="1:7">
      <c r="A220" s="32"/>
      <c r="F220" s="2"/>
      <c r="G220" s="1090"/>
    </row>
    <row r="221" spans="1:7">
      <c r="A221" s="32"/>
      <c r="F221" s="2"/>
      <c r="G221" s="1090"/>
    </row>
    <row r="222" spans="1:7">
      <c r="A222" s="32"/>
      <c r="F222" s="2"/>
      <c r="G222" s="1090"/>
    </row>
    <row r="223" spans="1:7">
      <c r="A223" s="32"/>
      <c r="F223" s="2"/>
      <c r="G223" s="1090"/>
    </row>
    <row r="224" spans="1:7">
      <c r="A224" s="32"/>
      <c r="F224" s="2"/>
      <c r="G224" s="1090"/>
    </row>
    <row r="225" spans="1:7">
      <c r="A225" s="32"/>
      <c r="F225" s="2"/>
      <c r="G225" s="1090"/>
    </row>
    <row r="226" spans="1:7">
      <c r="A226" s="32"/>
      <c r="F226" s="2"/>
      <c r="G226" s="1090"/>
    </row>
    <row r="227" spans="1:7">
      <c r="A227" s="32"/>
      <c r="F227" s="2"/>
      <c r="G227" s="1090"/>
    </row>
    <row r="228" spans="1:7">
      <c r="A228" s="32"/>
      <c r="F228" s="2"/>
      <c r="G228" s="1090"/>
    </row>
    <row r="229" spans="1:7">
      <c r="A229" s="32"/>
      <c r="F229" s="2"/>
      <c r="G229" s="1090"/>
    </row>
    <row r="230" spans="1:7">
      <c r="A230" s="32"/>
      <c r="F230" s="2"/>
      <c r="G230" s="1090"/>
    </row>
    <row r="231" spans="1:7">
      <c r="A231" s="32"/>
      <c r="F231" s="2"/>
      <c r="G231" s="1090"/>
    </row>
    <row r="232" spans="1:7">
      <c r="A232" s="32"/>
      <c r="F232" s="2"/>
      <c r="G232" s="1090"/>
    </row>
    <row r="233" spans="1:7">
      <c r="A233" s="32"/>
      <c r="F233" s="2"/>
      <c r="G233" s="1090"/>
    </row>
    <row r="234" spans="1:7">
      <c r="A234" s="32"/>
      <c r="F234" s="2"/>
      <c r="G234" s="1090"/>
    </row>
    <row r="235" spans="1:7">
      <c r="A235" s="32"/>
      <c r="F235" s="2"/>
      <c r="G235" s="1090"/>
    </row>
    <row r="236" spans="1:7">
      <c r="A236" s="32"/>
      <c r="F236" s="2"/>
      <c r="G236" s="1090"/>
    </row>
    <row r="237" spans="1:7">
      <c r="A237" s="32"/>
      <c r="F237" s="2"/>
      <c r="G237" s="1090"/>
    </row>
    <row r="238" spans="1:7">
      <c r="A238" s="32"/>
      <c r="F238" s="2"/>
      <c r="G238" s="1090"/>
    </row>
    <row r="239" spans="1:7">
      <c r="A239" s="32"/>
      <c r="F239" s="2"/>
      <c r="G239" s="1090"/>
    </row>
    <row r="240" spans="1:7">
      <c r="A240" s="32"/>
      <c r="F240" s="2"/>
      <c r="G240" s="1090"/>
    </row>
    <row r="241" spans="1:7">
      <c r="A241" s="32"/>
      <c r="F241" s="2"/>
      <c r="G241" s="1090"/>
    </row>
    <row r="242" spans="1:7">
      <c r="A242" s="32"/>
      <c r="F242" s="2"/>
      <c r="G242" s="1090"/>
    </row>
    <row r="243" spans="1:7">
      <c r="A243" s="32"/>
      <c r="F243" s="2"/>
      <c r="G243" s="1090"/>
    </row>
    <row r="244" spans="1:7">
      <c r="A244" s="32"/>
      <c r="F244" s="2"/>
      <c r="G244" s="1090"/>
    </row>
    <row r="245" spans="1:7">
      <c r="A245" s="32"/>
      <c r="F245" s="2"/>
      <c r="G245" s="1090"/>
    </row>
    <row r="246" spans="1:7">
      <c r="A246" s="32"/>
      <c r="F246" s="2"/>
      <c r="G246" s="1090"/>
    </row>
    <row r="247" spans="1:7">
      <c r="A247" s="32"/>
      <c r="F247" s="2"/>
      <c r="G247" s="1090"/>
    </row>
    <row r="248" spans="1:7">
      <c r="A248" s="32"/>
      <c r="F248" s="2"/>
      <c r="G248" s="1090"/>
    </row>
    <row r="249" spans="1:7">
      <c r="A249" s="32"/>
      <c r="F249" s="2"/>
      <c r="G249" s="1090"/>
    </row>
    <row r="250" spans="1:7">
      <c r="A250" s="32"/>
      <c r="F250" s="2"/>
      <c r="G250" s="1090"/>
    </row>
    <row r="251" spans="1:7">
      <c r="A251" s="32"/>
      <c r="F251" s="2"/>
      <c r="G251" s="1090"/>
    </row>
    <row r="252" spans="1:7">
      <c r="A252" s="32"/>
      <c r="F252" s="2"/>
      <c r="G252" s="1090"/>
    </row>
    <row r="253" spans="1:7">
      <c r="A253" s="32"/>
      <c r="F253" s="2"/>
      <c r="G253" s="1090"/>
    </row>
    <row r="254" spans="1:7">
      <c r="A254" s="32"/>
      <c r="F254" s="2"/>
      <c r="G254" s="1090"/>
    </row>
    <row r="255" spans="1:7">
      <c r="A255" s="32"/>
      <c r="F255" s="2"/>
      <c r="G255" s="1090"/>
    </row>
    <row r="256" spans="1:7">
      <c r="A256" s="32"/>
      <c r="F256" s="2"/>
      <c r="G256" s="1090"/>
    </row>
    <row r="257" spans="1:7">
      <c r="A257" s="32"/>
      <c r="F257" s="2"/>
      <c r="G257" s="1090"/>
    </row>
    <row r="258" spans="1:7">
      <c r="A258" s="32"/>
      <c r="F258" s="2"/>
      <c r="G258" s="1090"/>
    </row>
    <row r="259" spans="1:7">
      <c r="A259" s="32"/>
      <c r="F259" s="2"/>
      <c r="G259" s="1090"/>
    </row>
    <row r="260" spans="1:7">
      <c r="A260" s="32"/>
      <c r="F260" s="2"/>
      <c r="G260" s="1090"/>
    </row>
    <row r="261" spans="1:7">
      <c r="A261" s="32"/>
      <c r="F261" s="2"/>
      <c r="G261" s="1090"/>
    </row>
    <row r="262" spans="1:7">
      <c r="A262" s="32"/>
      <c r="F262" s="2"/>
      <c r="G262" s="1090"/>
    </row>
    <row r="263" spans="1:7">
      <c r="A263" s="32"/>
      <c r="F263" s="2"/>
      <c r="G263" s="1090"/>
    </row>
    <row r="264" spans="1:7">
      <c r="A264" s="32"/>
      <c r="F264" s="2"/>
      <c r="G264" s="1090"/>
    </row>
    <row r="265" spans="1:7">
      <c r="A265" s="32"/>
      <c r="F265" s="2"/>
      <c r="G265" s="1090"/>
    </row>
    <row r="266" spans="1:7">
      <c r="A266" s="32"/>
      <c r="F266" s="2"/>
      <c r="G266" s="1090"/>
    </row>
    <row r="267" spans="1:7">
      <c r="A267" s="32"/>
      <c r="F267" s="2"/>
      <c r="G267" s="1090"/>
    </row>
    <row r="268" spans="1:7">
      <c r="A268" s="32"/>
      <c r="F268" s="2"/>
      <c r="G268" s="1090"/>
    </row>
    <row r="269" spans="1:7">
      <c r="A269" s="32"/>
      <c r="F269" s="2"/>
      <c r="G269" s="1090"/>
    </row>
    <row r="270" spans="1:7">
      <c r="A270" s="32"/>
      <c r="F270" s="2"/>
      <c r="G270" s="1090"/>
    </row>
    <row r="271" spans="1:7">
      <c r="A271" s="32"/>
      <c r="F271" s="2"/>
      <c r="G271" s="1090"/>
    </row>
    <row r="272" spans="1:7">
      <c r="A272" s="32"/>
      <c r="F272" s="2"/>
      <c r="G272" s="1090"/>
    </row>
    <row r="273" spans="1:7">
      <c r="A273" s="32"/>
      <c r="F273" s="2"/>
      <c r="G273" s="1090"/>
    </row>
    <row r="274" spans="1:7">
      <c r="A274" s="32"/>
      <c r="F274" s="2"/>
      <c r="G274" s="1090"/>
    </row>
    <row r="275" spans="1:7">
      <c r="A275" s="32"/>
      <c r="F275" s="2"/>
      <c r="G275" s="1090"/>
    </row>
    <row r="276" spans="1:7">
      <c r="A276" s="32"/>
      <c r="F276" s="2"/>
      <c r="G276" s="1090"/>
    </row>
    <row r="277" spans="1:7">
      <c r="A277" s="32"/>
      <c r="F277" s="2"/>
      <c r="G277" s="1090"/>
    </row>
    <row r="278" spans="1:7">
      <c r="A278" s="32"/>
      <c r="F278" s="2"/>
      <c r="G278" s="1090"/>
    </row>
    <row r="279" spans="1:7">
      <c r="A279" s="32"/>
      <c r="F279" s="2"/>
      <c r="G279" s="1090"/>
    </row>
    <row r="280" spans="1:7">
      <c r="A280" s="32"/>
      <c r="F280" s="2"/>
      <c r="G280" s="1090"/>
    </row>
    <row r="281" spans="1:7">
      <c r="A281" s="32"/>
      <c r="F281" s="2"/>
      <c r="G281" s="1090"/>
    </row>
    <row r="282" spans="1:7">
      <c r="A282" s="32"/>
      <c r="F282" s="2"/>
      <c r="G282" s="1090"/>
    </row>
    <row r="283" spans="1:7">
      <c r="A283" s="32"/>
      <c r="F283" s="2"/>
      <c r="G283" s="1090"/>
    </row>
    <row r="284" spans="1:7">
      <c r="A284" s="32"/>
      <c r="F284" s="2"/>
      <c r="G284" s="1090"/>
    </row>
    <row r="285" spans="1:7">
      <c r="A285" s="32"/>
      <c r="F285" s="2"/>
      <c r="G285" s="1090"/>
    </row>
    <row r="286" spans="1:7">
      <c r="A286" s="32"/>
      <c r="F286" s="2"/>
      <c r="G286" s="1090"/>
    </row>
    <row r="287" spans="1:7">
      <c r="A287" s="32"/>
      <c r="F287" s="2"/>
      <c r="G287" s="1090"/>
    </row>
    <row r="288" spans="1:7">
      <c r="A288" s="32"/>
      <c r="F288" s="2"/>
      <c r="G288" s="1090"/>
    </row>
    <row r="289" spans="1:7">
      <c r="A289" s="32"/>
      <c r="F289" s="2"/>
      <c r="G289" s="1090"/>
    </row>
    <row r="290" spans="1:7">
      <c r="A290" s="32"/>
      <c r="F290" s="2"/>
      <c r="G290" s="1090"/>
    </row>
    <row r="291" spans="1:7">
      <c r="A291" s="32"/>
      <c r="F291" s="2"/>
      <c r="G291" s="1090"/>
    </row>
    <row r="292" spans="1:7">
      <c r="A292" s="32"/>
      <c r="F292" s="2"/>
      <c r="G292" s="1090"/>
    </row>
    <row r="293" spans="1:7">
      <c r="A293" s="32"/>
      <c r="F293" s="2"/>
      <c r="G293" s="1090"/>
    </row>
    <row r="294" spans="1:7">
      <c r="A294" s="32"/>
      <c r="F294" s="2"/>
      <c r="G294" s="1090"/>
    </row>
  </sheetData>
  <sheetProtection algorithmName="SHA-512" hashValue="pWaT9Cz99iGQfiAxkMDE2NuPaM6Ve8W+d1IxLyF6+yKeHTrxvE8E0C0VY49k7jbHAiDfIM5o1WS4aHVANNCr6g==" saltValue="DiflFkKN484hxi/mnJgFfg==" spinCount="100000" sheet="1" objects="1" scenarios="1"/>
  <mergeCells count="2">
    <mergeCell ref="A2:C2"/>
    <mergeCell ref="C41:F41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Narrow,Regular"B - &amp;P</oddFooter>
  </headerFooter>
  <rowBreaks count="6" manualBreakCount="6">
    <brk id="25" max="7" man="1"/>
    <brk id="56" max="7" man="1"/>
    <brk id="91" max="7" man="1"/>
    <brk id="117" max="7" man="1"/>
    <brk id="129" max="7" man="1"/>
    <brk id="14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26"/>
  <sheetViews>
    <sheetView view="pageBreakPreview" zoomScaleNormal="75" zoomScaleSheetLayoutView="100" workbookViewId="0">
      <selection activeCell="G27" sqref="G27"/>
    </sheetView>
  </sheetViews>
  <sheetFormatPr defaultColWidth="9.140625" defaultRowHeight="12.75"/>
  <cols>
    <col min="1" max="1" width="4.7109375" style="100" customWidth="1"/>
    <col min="2" max="2" width="0.85546875" style="22" customWidth="1"/>
    <col min="3" max="3" width="36.7109375" style="39" customWidth="1"/>
    <col min="4" max="4" width="6.7109375" style="70" customWidth="1"/>
    <col min="5" max="5" width="6.7109375" style="6" customWidth="1"/>
    <col min="6" max="6" width="7.7109375" style="617" customWidth="1"/>
    <col min="7" max="7" width="10.7109375" style="1067" customWidth="1"/>
    <col min="8" max="8" width="12.7109375" style="58" customWidth="1"/>
    <col min="9" max="11" width="12.7109375" style="6" customWidth="1"/>
    <col min="12" max="16384" width="9.140625" style="17"/>
  </cols>
  <sheetData>
    <row r="1" spans="1:15" s="201" customFormat="1" ht="16.5" customHeight="1">
      <c r="A1" s="968" t="s">
        <v>702</v>
      </c>
      <c r="B1" s="968"/>
      <c r="C1" s="968"/>
      <c r="D1" s="968"/>
      <c r="E1" s="202"/>
      <c r="F1" s="603"/>
      <c r="G1" s="1050"/>
      <c r="H1" s="198"/>
      <c r="I1" s="199"/>
      <c r="J1" s="199"/>
      <c r="K1" s="199"/>
      <c r="L1" s="200"/>
      <c r="M1" s="200"/>
      <c r="N1" s="200"/>
      <c r="O1" s="200"/>
    </row>
    <row r="2" spans="1:15" s="94" customFormat="1" ht="16.5" customHeight="1">
      <c r="A2" s="1135" t="s">
        <v>412</v>
      </c>
      <c r="B2" s="1135"/>
      <c r="C2" s="1135"/>
      <c r="D2" s="28"/>
      <c r="E2" s="183"/>
      <c r="F2" s="604"/>
      <c r="G2" s="1051"/>
      <c r="H2" s="199" t="s">
        <v>413</v>
      </c>
      <c r="I2" s="265"/>
      <c r="J2" s="404"/>
      <c r="K2" s="404"/>
    </row>
    <row r="3" spans="1:15" ht="20.100000000000001" customHeight="1">
      <c r="A3" s="95"/>
      <c r="B3" s="96"/>
      <c r="C3" s="111"/>
      <c r="E3" s="156"/>
      <c r="F3" s="605"/>
      <c r="G3" s="1052"/>
      <c r="H3" s="99"/>
      <c r="I3" s="266"/>
    </row>
    <row r="4" spans="1:15" ht="27">
      <c r="A4" s="937" t="s">
        <v>7</v>
      </c>
      <c r="B4" s="938"/>
      <c r="C4" s="939" t="s">
        <v>3</v>
      </c>
      <c r="D4" s="940" t="s">
        <v>131</v>
      </c>
      <c r="E4" s="941" t="s">
        <v>13</v>
      </c>
      <c r="F4" s="952" t="s">
        <v>0</v>
      </c>
      <c r="G4" s="1053" t="s">
        <v>1</v>
      </c>
      <c r="H4" s="943" t="s">
        <v>5</v>
      </c>
      <c r="I4" s="953" t="s">
        <v>160</v>
      </c>
      <c r="J4" s="954" t="s">
        <v>235</v>
      </c>
      <c r="K4" s="955" t="s">
        <v>236</v>
      </c>
    </row>
    <row r="5" spans="1:15">
      <c r="A5" s="32"/>
      <c r="E5" s="71"/>
      <c r="F5" s="605"/>
      <c r="G5" s="1052"/>
      <c r="I5" s="216"/>
      <c r="J5" s="71"/>
      <c r="K5" s="216"/>
    </row>
    <row r="6" spans="1:15" s="168" customFormat="1" ht="24.95" customHeight="1">
      <c r="A6" s="43"/>
      <c r="B6" s="44"/>
      <c r="C6" s="181" t="s">
        <v>437</v>
      </c>
      <c r="D6" s="90"/>
      <c r="E6" s="89"/>
      <c r="F6" s="606"/>
      <c r="G6" s="1054"/>
      <c r="H6" s="59"/>
      <c r="I6" s="216"/>
      <c r="J6" s="71"/>
      <c r="K6" s="216"/>
    </row>
    <row r="7" spans="1:15">
      <c r="A7" s="103"/>
      <c r="B7" s="127"/>
      <c r="C7" s="135"/>
      <c r="D7" s="135"/>
      <c r="E7" s="506"/>
      <c r="F7" s="620"/>
      <c r="G7" s="124"/>
      <c r="H7" s="17"/>
      <c r="I7" s="583"/>
      <c r="J7" s="584"/>
      <c r="K7" s="585"/>
    </row>
    <row r="8" spans="1:15" s="129" customFormat="1">
      <c r="A8" s="406" t="s">
        <v>137</v>
      </c>
      <c r="B8" s="406"/>
      <c r="C8" s="507" t="s">
        <v>244</v>
      </c>
      <c r="D8" s="450"/>
      <c r="E8" s="502"/>
      <c r="F8" s="621"/>
      <c r="G8" s="1068"/>
      <c r="H8" s="410"/>
      <c r="I8" s="220"/>
      <c r="J8" s="19"/>
      <c r="K8" s="220"/>
    </row>
    <row r="9" spans="1:15" s="129" customFormat="1">
      <c r="A9" s="411"/>
      <c r="B9" s="411"/>
      <c r="C9" s="508"/>
      <c r="D9" s="509"/>
      <c r="E9" s="479"/>
      <c r="F9" s="189"/>
      <c r="G9" s="1069"/>
      <c r="H9" s="190"/>
      <c r="I9" s="347"/>
      <c r="J9" s="19"/>
      <c r="K9" s="220"/>
    </row>
    <row r="10" spans="1:15" s="143" customFormat="1" ht="15" customHeight="1">
      <c r="A10" s="510"/>
      <c r="B10" s="510"/>
      <c r="C10" s="511" t="s">
        <v>268</v>
      </c>
      <c r="D10" s="512"/>
      <c r="E10" s="513"/>
      <c r="F10" s="607"/>
      <c r="G10" s="1070"/>
      <c r="H10" s="510"/>
      <c r="I10" s="273"/>
      <c r="K10" s="218"/>
    </row>
    <row r="11" spans="1:15" s="143" customFormat="1">
      <c r="A11" s="514"/>
      <c r="B11" s="191"/>
      <c r="C11" s="435"/>
      <c r="D11" s="436"/>
      <c r="E11" s="187"/>
      <c r="F11" s="139"/>
      <c r="G11" s="1056"/>
      <c r="H11" s="190"/>
      <c r="I11" s="311"/>
      <c r="K11" s="218"/>
    </row>
    <row r="12" spans="1:15" s="143" customFormat="1">
      <c r="A12" s="433">
        <v>1</v>
      </c>
      <c r="B12" s="434"/>
      <c r="C12" s="414" t="s">
        <v>249</v>
      </c>
      <c r="D12" s="433" t="s">
        <v>294</v>
      </c>
      <c r="E12" s="515"/>
      <c r="F12" s="139"/>
      <c r="G12" s="1057"/>
      <c r="H12" s="190"/>
      <c r="I12" s="273"/>
      <c r="K12" s="218"/>
    </row>
    <row r="13" spans="1:15" s="143" customFormat="1">
      <c r="A13" s="687"/>
      <c r="B13" s="191"/>
      <c r="C13" s="137"/>
      <c r="D13" s="687"/>
      <c r="E13" s="187" t="s">
        <v>149</v>
      </c>
      <c r="F13" s="138">
        <v>25</v>
      </c>
      <c r="G13" s="286"/>
      <c r="H13" s="2">
        <f>(F13*G13)</f>
        <v>0</v>
      </c>
      <c r="I13" s="311">
        <f>H13</f>
        <v>0</v>
      </c>
      <c r="K13" s="218"/>
    </row>
    <row r="14" spans="1:15" s="143" customFormat="1">
      <c r="A14" s="687"/>
      <c r="B14" s="191"/>
      <c r="C14" s="137"/>
      <c r="D14" s="687"/>
      <c r="E14" s="187"/>
      <c r="F14" s="138"/>
      <c r="G14" s="1056"/>
      <c r="H14" s="190"/>
      <c r="I14" s="273"/>
      <c r="K14" s="218"/>
    </row>
    <row r="15" spans="1:15" s="143" customFormat="1">
      <c r="A15" s="687"/>
      <c r="B15" s="191"/>
      <c r="C15" s="511" t="s">
        <v>438</v>
      </c>
      <c r="D15" s="687"/>
      <c r="E15" s="187"/>
      <c r="F15" s="138"/>
      <c r="G15" s="1056"/>
      <c r="H15" s="190"/>
      <c r="I15" s="273"/>
      <c r="K15" s="218"/>
    </row>
    <row r="16" spans="1:15" s="143" customFormat="1">
      <c r="A16" s="433"/>
      <c r="B16" s="434"/>
      <c r="C16" s="414"/>
      <c r="D16" s="433"/>
      <c r="E16" s="454"/>
      <c r="F16" s="138"/>
      <c r="G16" s="1056"/>
      <c r="H16" s="129"/>
      <c r="I16" s="273"/>
      <c r="K16" s="218"/>
    </row>
    <row r="17" spans="1:11" s="143" customFormat="1">
      <c r="A17" s="433">
        <f>A12+1</f>
        <v>2</v>
      </c>
      <c r="B17" s="434"/>
      <c r="C17" s="414" t="s">
        <v>439</v>
      </c>
      <c r="D17" s="433" t="s">
        <v>295</v>
      </c>
      <c r="E17" s="187"/>
      <c r="F17" s="138"/>
      <c r="G17" s="1056"/>
      <c r="H17" s="190"/>
      <c r="I17" s="273"/>
      <c r="K17" s="218"/>
    </row>
    <row r="18" spans="1:11" s="143" customFormat="1">
      <c r="A18" s="22"/>
      <c r="B18" s="156"/>
      <c r="C18" s="516"/>
      <c r="D18" s="22"/>
      <c r="E18" s="187" t="s">
        <v>149</v>
      </c>
      <c r="F18" s="608">
        <v>50</v>
      </c>
      <c r="G18" s="1071"/>
      <c r="H18" s="2">
        <f>(F18*G18)</f>
        <v>0</v>
      </c>
      <c r="I18" s="311">
        <f t="shared" ref="I18" si="0">H18</f>
        <v>0</v>
      </c>
      <c r="K18" s="218"/>
    </row>
    <row r="19" spans="1:11" s="143" customFormat="1">
      <c r="A19" s="687"/>
      <c r="B19" s="191"/>
      <c r="C19" s="137"/>
      <c r="D19" s="687"/>
      <c r="E19" s="187"/>
      <c r="F19" s="138"/>
      <c r="G19" s="286"/>
      <c r="H19" s="2"/>
      <c r="I19" s="273"/>
      <c r="K19" s="218"/>
    </row>
    <row r="20" spans="1:11" s="143" customFormat="1">
      <c r="A20" s="433">
        <f>A17+1</f>
        <v>3</v>
      </c>
      <c r="B20" s="434"/>
      <c r="C20" s="97" t="s">
        <v>440</v>
      </c>
      <c r="D20" s="433" t="s">
        <v>297</v>
      </c>
      <c r="E20" s="187"/>
      <c r="F20" s="138"/>
      <c r="G20" s="286"/>
      <c r="H20" s="2"/>
      <c r="I20" s="273"/>
      <c r="K20" s="218"/>
    </row>
    <row r="21" spans="1:11" s="143" customFormat="1">
      <c r="A21" s="22"/>
      <c r="B21" s="156"/>
      <c r="C21" s="97" t="s">
        <v>441</v>
      </c>
      <c r="D21" s="22"/>
      <c r="E21" s="581" t="s">
        <v>44</v>
      </c>
      <c r="F21" s="138">
        <v>10</v>
      </c>
      <c r="G21" s="1071"/>
      <c r="H21" s="2">
        <f>(F21*G21)</f>
        <v>0</v>
      </c>
      <c r="I21" s="311">
        <f>H21</f>
        <v>0</v>
      </c>
      <c r="K21" s="218"/>
    </row>
    <row r="22" spans="1:11" s="143" customFormat="1">
      <c r="A22" s="687"/>
      <c r="B22" s="191"/>
      <c r="C22" s="137"/>
      <c r="D22" s="687"/>
      <c r="E22" s="187"/>
      <c r="F22" s="138"/>
      <c r="G22" s="286"/>
      <c r="H22" s="2"/>
      <c r="I22" s="273"/>
      <c r="K22" s="218"/>
    </row>
    <row r="23" spans="1:11" s="143" customFormat="1" ht="25.5">
      <c r="A23" s="433">
        <f>A20+1</f>
        <v>4</v>
      </c>
      <c r="B23" s="434"/>
      <c r="C23" s="97" t="s">
        <v>442</v>
      </c>
      <c r="D23" s="433" t="s">
        <v>296</v>
      </c>
      <c r="E23" s="187"/>
      <c r="F23" s="138"/>
      <c r="G23" s="286"/>
      <c r="H23" s="2"/>
      <c r="I23" s="273"/>
      <c r="K23" s="218"/>
    </row>
    <row r="24" spans="1:11" s="143" customFormat="1">
      <c r="A24" s="22"/>
      <c r="B24" s="156"/>
      <c r="C24" s="97" t="s">
        <v>443</v>
      </c>
      <c r="D24" s="22"/>
      <c r="E24" s="581" t="s">
        <v>44</v>
      </c>
      <c r="F24" s="138">
        <v>5</v>
      </c>
      <c r="G24" s="1071"/>
      <c r="H24" s="2">
        <f>(F24*G24)</f>
        <v>0</v>
      </c>
      <c r="I24" s="311">
        <f>H24</f>
        <v>0</v>
      </c>
      <c r="K24" s="218"/>
    </row>
    <row r="25" spans="1:11" s="143" customFormat="1">
      <c r="A25" s="433"/>
      <c r="B25" s="434"/>
      <c r="C25" s="414"/>
      <c r="D25" s="433"/>
      <c r="E25" s="454"/>
      <c r="F25" s="138"/>
      <c r="G25" s="1056"/>
      <c r="H25" s="129"/>
      <c r="I25" s="273"/>
      <c r="K25" s="218"/>
    </row>
    <row r="26" spans="1:11" s="143" customFormat="1">
      <c r="A26" s="433">
        <f>A23+1</f>
        <v>5</v>
      </c>
      <c r="B26" s="434"/>
      <c r="C26" s="414" t="s">
        <v>444</v>
      </c>
      <c r="D26" s="433" t="s">
        <v>298</v>
      </c>
      <c r="E26" s="187"/>
      <c r="F26" s="138"/>
      <c r="G26" s="1056"/>
      <c r="H26" s="190"/>
      <c r="I26" s="273"/>
      <c r="K26" s="218"/>
    </row>
    <row r="27" spans="1:11" s="143" customFormat="1">
      <c r="A27" s="22"/>
      <c r="B27" s="156"/>
      <c r="C27" s="516"/>
      <c r="D27" s="22"/>
      <c r="E27" s="187" t="s">
        <v>149</v>
      </c>
      <c r="F27" s="608">
        <v>20</v>
      </c>
      <c r="G27" s="1071"/>
      <c r="H27" s="2">
        <f>(F27*G27)</f>
        <v>0</v>
      </c>
      <c r="I27" s="311">
        <f t="shared" ref="I27" si="1">H27</f>
        <v>0</v>
      </c>
      <c r="K27" s="218"/>
    </row>
    <row r="28" spans="1:11" s="143" customFormat="1">
      <c r="A28" s="433"/>
      <c r="B28" s="434"/>
      <c r="C28" s="414"/>
      <c r="D28" s="433"/>
      <c r="E28" s="454"/>
      <c r="F28" s="138"/>
      <c r="G28" s="1056"/>
      <c r="H28" s="129"/>
      <c r="I28" s="273"/>
      <c r="K28" s="218"/>
    </row>
    <row r="29" spans="1:11" s="143" customFormat="1" ht="25.5">
      <c r="A29" s="433">
        <f>A26+1</f>
        <v>6</v>
      </c>
      <c r="B29" s="434"/>
      <c r="C29" s="414" t="s">
        <v>293</v>
      </c>
      <c r="D29" s="433" t="s">
        <v>299</v>
      </c>
      <c r="E29" s="187"/>
      <c r="F29" s="138"/>
      <c r="G29" s="1056"/>
      <c r="H29" s="190"/>
      <c r="I29" s="273"/>
      <c r="K29" s="218"/>
    </row>
    <row r="30" spans="1:11" s="143" customFormat="1">
      <c r="A30" s="22"/>
      <c r="B30" s="156"/>
      <c r="C30" s="516"/>
      <c r="D30" s="22"/>
      <c r="E30" s="187" t="s">
        <v>2</v>
      </c>
      <c r="F30" s="608">
        <v>1</v>
      </c>
      <c r="G30" s="1071"/>
      <c r="H30" s="2">
        <f>(F30*G30)</f>
        <v>0</v>
      </c>
      <c r="I30" s="311">
        <f t="shared" ref="I30" si="2">H30</f>
        <v>0</v>
      </c>
      <c r="K30" s="218"/>
    </row>
    <row r="31" spans="1:11" s="143" customFormat="1">
      <c r="A31" s="687"/>
      <c r="B31" s="191"/>
      <c r="C31" s="137"/>
      <c r="D31" s="687"/>
      <c r="E31" s="187"/>
      <c r="F31" s="138"/>
      <c r="G31" s="1056"/>
      <c r="H31" s="190"/>
      <c r="I31" s="273"/>
      <c r="K31" s="218"/>
    </row>
    <row r="32" spans="1:11" s="143" customFormat="1">
      <c r="A32" s="687"/>
      <c r="B32" s="191"/>
      <c r="C32" s="511" t="s">
        <v>269</v>
      </c>
      <c r="D32" s="687"/>
      <c r="E32" s="702"/>
      <c r="F32" s="703"/>
      <c r="G32" s="1072"/>
      <c r="H32" s="344"/>
      <c r="I32" s="273"/>
      <c r="K32" s="218"/>
    </row>
    <row r="33" spans="1:11" s="143" customFormat="1">
      <c r="A33" s="433"/>
      <c r="B33" s="434"/>
      <c r="C33" s="414"/>
      <c r="D33" s="433"/>
      <c r="E33" s="704"/>
      <c r="F33" s="703"/>
      <c r="G33" s="1072"/>
      <c r="I33" s="273"/>
      <c r="K33" s="218"/>
    </row>
    <row r="34" spans="1:11" s="143" customFormat="1" ht="25.5">
      <c r="A34" s="433">
        <f>A29+1</f>
        <v>7</v>
      </c>
      <c r="B34" s="434"/>
      <c r="C34" s="414" t="s">
        <v>383</v>
      </c>
      <c r="D34" s="433" t="s">
        <v>300</v>
      </c>
      <c r="E34" s="187"/>
      <c r="F34" s="138"/>
      <c r="G34" s="1056"/>
      <c r="H34" s="190"/>
      <c r="I34" s="273"/>
      <c r="K34" s="218"/>
    </row>
    <row r="35" spans="1:11" s="143" customFormat="1">
      <c r="A35" s="22"/>
      <c r="B35" s="156"/>
      <c r="C35" s="516" t="s">
        <v>245</v>
      </c>
      <c r="D35" s="22"/>
      <c r="E35" s="517" t="s">
        <v>44</v>
      </c>
      <c r="F35" s="608">
        <v>6</v>
      </c>
      <c r="G35" s="1071"/>
      <c r="H35" s="2">
        <f>(F35*G35)</f>
        <v>0</v>
      </c>
      <c r="I35" s="311">
        <f t="shared" ref="I35:I36" si="3">H35</f>
        <v>0</v>
      </c>
      <c r="K35" s="218"/>
    </row>
    <row r="36" spans="1:11" s="143" customFormat="1">
      <c r="A36" s="518"/>
      <c r="B36" s="519"/>
      <c r="C36" s="516" t="s">
        <v>246</v>
      </c>
      <c r="D36" s="518"/>
      <c r="E36" s="517" t="s">
        <v>44</v>
      </c>
      <c r="F36" s="608">
        <v>24</v>
      </c>
      <c r="G36" s="1071"/>
      <c r="H36" s="2">
        <f>(F36*G36)</f>
        <v>0</v>
      </c>
      <c r="I36" s="311">
        <f t="shared" si="3"/>
        <v>0</v>
      </c>
      <c r="K36" s="218"/>
    </row>
    <row r="37" spans="1:11" s="143" customFormat="1">
      <c r="A37" s="687"/>
      <c r="B37" s="191"/>
      <c r="C37" s="137"/>
      <c r="D37" s="687"/>
      <c r="E37" s="187"/>
      <c r="F37" s="138"/>
      <c r="G37" s="286"/>
      <c r="H37" s="2"/>
      <c r="I37" s="273"/>
      <c r="K37" s="218"/>
    </row>
    <row r="38" spans="1:11" s="143" customFormat="1">
      <c r="A38" s="433">
        <f>A34+1</f>
        <v>8</v>
      </c>
      <c r="B38" s="434"/>
      <c r="C38" s="414" t="s">
        <v>250</v>
      </c>
      <c r="D38" s="433" t="s">
        <v>301</v>
      </c>
      <c r="E38" s="187"/>
      <c r="F38" s="138"/>
      <c r="G38" s="286"/>
      <c r="H38" s="2"/>
      <c r="I38" s="273"/>
      <c r="K38" s="218"/>
    </row>
    <row r="39" spans="1:11" s="143" customFormat="1">
      <c r="A39" s="22"/>
      <c r="B39" s="156"/>
      <c r="C39" s="516"/>
      <c r="D39" s="22"/>
      <c r="E39" s="581" t="s">
        <v>44</v>
      </c>
      <c r="F39" s="138">
        <v>4</v>
      </c>
      <c r="G39" s="1071"/>
      <c r="H39" s="2">
        <f>(F39*G39)</f>
        <v>0</v>
      </c>
      <c r="I39" s="311">
        <f>H39</f>
        <v>0</v>
      </c>
      <c r="K39" s="218"/>
    </row>
    <row r="40" spans="1:11" s="143" customFormat="1">
      <c r="A40" s="687"/>
      <c r="B40" s="191"/>
      <c r="C40" s="137"/>
      <c r="D40" s="687"/>
      <c r="E40" s="187"/>
      <c r="F40" s="138"/>
      <c r="G40" s="286"/>
      <c r="H40" s="2"/>
      <c r="I40" s="273"/>
      <c r="K40" s="218"/>
    </row>
    <row r="41" spans="1:11" s="143" customFormat="1" ht="25.5">
      <c r="A41" s="433">
        <f>A38+1</f>
        <v>9</v>
      </c>
      <c r="B41" s="434"/>
      <c r="C41" s="414" t="s">
        <v>251</v>
      </c>
      <c r="D41" s="433" t="s">
        <v>302</v>
      </c>
      <c r="E41" s="517"/>
      <c r="F41" s="609"/>
      <c r="G41" s="286"/>
      <c r="H41" s="2"/>
      <c r="I41" s="273"/>
      <c r="K41" s="218"/>
    </row>
    <row r="42" spans="1:11" s="143" customFormat="1">
      <c r="A42" s="22"/>
      <c r="B42" s="156"/>
      <c r="C42" s="97" t="s">
        <v>247</v>
      </c>
      <c r="D42" s="22"/>
      <c r="E42" s="6" t="s">
        <v>109</v>
      </c>
      <c r="F42" s="138">
        <v>25</v>
      </c>
      <c r="G42" s="1071"/>
      <c r="H42" s="2">
        <f>(F42*G42)</f>
        <v>0</v>
      </c>
      <c r="I42" s="311">
        <f t="shared" ref="I42:I43" si="4">H42</f>
        <v>0</v>
      </c>
      <c r="K42" s="218"/>
    </row>
    <row r="43" spans="1:11" s="143" customFormat="1">
      <c r="A43" s="22"/>
      <c r="B43" s="156"/>
      <c r="C43" s="97" t="s">
        <v>248</v>
      </c>
      <c r="D43" s="22"/>
      <c r="E43" s="581" t="s">
        <v>44</v>
      </c>
      <c r="F43" s="138">
        <v>20</v>
      </c>
      <c r="G43" s="1071"/>
      <c r="H43" s="2">
        <f>(F43*G43)</f>
        <v>0</v>
      </c>
      <c r="I43" s="311">
        <f t="shared" si="4"/>
        <v>0</v>
      </c>
      <c r="K43" s="218"/>
    </row>
    <row r="44" spans="1:11" s="143" customFormat="1">
      <c r="A44" s="433"/>
      <c r="B44" s="434"/>
      <c r="C44" s="137"/>
      <c r="D44" s="433"/>
      <c r="E44" s="187"/>
      <c r="F44" s="138"/>
      <c r="G44" s="286"/>
      <c r="H44" s="2"/>
      <c r="I44" s="273"/>
      <c r="K44" s="218"/>
    </row>
    <row r="45" spans="1:11" s="143" customFormat="1">
      <c r="A45" s="433">
        <f>A41+1</f>
        <v>10</v>
      </c>
      <c r="B45" s="434"/>
      <c r="C45" s="414" t="s">
        <v>252</v>
      </c>
      <c r="D45" s="433" t="s">
        <v>303</v>
      </c>
      <c r="E45" s="187"/>
      <c r="F45" s="138"/>
      <c r="G45" s="286"/>
      <c r="H45" s="2"/>
      <c r="I45" s="273"/>
      <c r="K45" s="218"/>
    </row>
    <row r="46" spans="1:11" s="143" customFormat="1">
      <c r="A46" s="687"/>
      <c r="B46" s="191"/>
      <c r="C46" s="137"/>
      <c r="D46" s="687"/>
      <c r="E46" s="581" t="s">
        <v>17</v>
      </c>
      <c r="F46" s="138">
        <v>4</v>
      </c>
      <c r="G46" s="1071"/>
      <c r="H46" s="2">
        <f>(F46*G46)</f>
        <v>0</v>
      </c>
      <c r="I46" s="311">
        <f>H46</f>
        <v>0</v>
      </c>
      <c r="K46" s="218"/>
    </row>
    <row r="47" spans="1:11" s="143" customFormat="1">
      <c r="A47" s="687"/>
      <c r="B47" s="191"/>
      <c r="C47" s="137"/>
      <c r="D47" s="687"/>
      <c r="E47" s="581"/>
      <c r="F47" s="138"/>
      <c r="G47" s="1071"/>
      <c r="H47" s="2"/>
      <c r="I47" s="311"/>
      <c r="K47" s="218"/>
    </row>
    <row r="48" spans="1:11" s="143" customFormat="1">
      <c r="A48" s="433">
        <f>A45+1</f>
        <v>11</v>
      </c>
      <c r="B48" s="433"/>
      <c r="C48" s="414" t="s">
        <v>253</v>
      </c>
      <c r="D48" s="433" t="s">
        <v>304</v>
      </c>
      <c r="E48" s="187"/>
      <c r="F48" s="138"/>
      <c r="G48" s="279"/>
      <c r="H48" s="141"/>
      <c r="I48" s="273"/>
      <c r="K48" s="218"/>
    </row>
    <row r="49" spans="1:11" s="143" customFormat="1" ht="25.5">
      <c r="A49" s="433"/>
      <c r="B49" s="433"/>
      <c r="C49" s="414" t="s">
        <v>384</v>
      </c>
      <c r="D49" s="433"/>
      <c r="E49" s="582" t="s">
        <v>44</v>
      </c>
      <c r="F49" s="138">
        <v>0.4</v>
      </c>
      <c r="G49" s="1071"/>
      <c r="H49" s="2">
        <f>(F49*G49)</f>
        <v>0</v>
      </c>
      <c r="I49" s="311">
        <f>H49</f>
        <v>0</v>
      </c>
      <c r="K49" s="218"/>
    </row>
    <row r="50" spans="1:11" s="143" customFormat="1">
      <c r="A50" s="433"/>
      <c r="B50" s="434"/>
      <c r="C50" s="137"/>
      <c r="D50" s="433"/>
      <c r="E50" s="187"/>
      <c r="F50" s="138"/>
      <c r="G50" s="286"/>
      <c r="H50" s="2"/>
      <c r="I50" s="273"/>
      <c r="K50" s="218"/>
    </row>
    <row r="51" spans="1:11" s="143" customFormat="1">
      <c r="A51" s="433">
        <f>A48+1</f>
        <v>12</v>
      </c>
      <c r="B51" s="434"/>
      <c r="C51" s="414" t="s">
        <v>445</v>
      </c>
      <c r="D51" s="433" t="s">
        <v>305</v>
      </c>
      <c r="E51" s="187"/>
      <c r="F51" s="138"/>
      <c r="G51" s="286"/>
      <c r="H51" s="2"/>
      <c r="I51" s="273"/>
      <c r="K51" s="218"/>
    </row>
    <row r="52" spans="1:11" s="143" customFormat="1">
      <c r="A52" s="687"/>
      <c r="B52" s="191"/>
      <c r="C52" s="137"/>
      <c r="D52" s="687"/>
      <c r="E52" s="581" t="s">
        <v>2</v>
      </c>
      <c r="F52" s="138">
        <v>1</v>
      </c>
      <c r="G52" s="1071"/>
      <c r="H52" s="2">
        <f>(F52*G52)</f>
        <v>0</v>
      </c>
      <c r="I52" s="311">
        <f>H52</f>
        <v>0</v>
      </c>
      <c r="K52" s="218"/>
    </row>
    <row r="53" spans="1:11" s="143" customFormat="1">
      <c r="A53" s="433"/>
      <c r="B53" s="434"/>
      <c r="C53" s="137"/>
      <c r="D53" s="433"/>
      <c r="E53" s="187"/>
      <c r="F53" s="138"/>
      <c r="G53" s="286"/>
      <c r="H53" s="2"/>
      <c r="I53" s="273"/>
      <c r="K53" s="218"/>
    </row>
    <row r="54" spans="1:11" s="143" customFormat="1">
      <c r="A54" s="433">
        <f>A51+1</f>
        <v>13</v>
      </c>
      <c r="B54" s="434"/>
      <c r="C54" s="414" t="s">
        <v>446</v>
      </c>
      <c r="D54" s="433" t="s">
        <v>306</v>
      </c>
      <c r="E54" s="187"/>
      <c r="F54" s="138"/>
      <c r="G54" s="286"/>
      <c r="H54" s="2"/>
      <c r="I54" s="273"/>
      <c r="K54" s="218"/>
    </row>
    <row r="55" spans="1:11" s="143" customFormat="1">
      <c r="A55" s="687"/>
      <c r="B55" s="191"/>
      <c r="C55" s="137"/>
      <c r="D55" s="687"/>
      <c r="E55" s="581" t="s">
        <v>44</v>
      </c>
      <c r="F55" s="138">
        <v>10</v>
      </c>
      <c r="G55" s="1071"/>
      <c r="H55" s="2">
        <f>(F55*G55)</f>
        <v>0</v>
      </c>
      <c r="I55" s="311">
        <f>H55</f>
        <v>0</v>
      </c>
      <c r="K55" s="218"/>
    </row>
    <row r="56" spans="1:11" s="143" customFormat="1">
      <c r="A56" s="433"/>
      <c r="B56" s="434"/>
      <c r="C56" s="137"/>
      <c r="D56" s="433"/>
      <c r="E56" s="187"/>
      <c r="F56" s="138"/>
      <c r="G56" s="286"/>
      <c r="H56" s="2"/>
      <c r="I56" s="273"/>
      <c r="K56" s="218"/>
    </row>
    <row r="57" spans="1:11" s="143" customFormat="1">
      <c r="A57" s="433">
        <f>A54+1</f>
        <v>14</v>
      </c>
      <c r="B57" s="434"/>
      <c r="C57" s="414" t="s">
        <v>447</v>
      </c>
      <c r="D57" s="433" t="s">
        <v>307</v>
      </c>
      <c r="E57" s="187"/>
      <c r="F57" s="138"/>
      <c r="G57" s="286"/>
      <c r="H57" s="2"/>
      <c r="I57" s="273"/>
      <c r="K57" s="218"/>
    </row>
    <row r="58" spans="1:11" s="143" customFormat="1">
      <c r="A58" s="687"/>
      <c r="B58" s="191"/>
      <c r="C58" s="137"/>
      <c r="D58" s="687"/>
      <c r="E58" s="581" t="s">
        <v>44</v>
      </c>
      <c r="F58" s="138">
        <v>10</v>
      </c>
      <c r="G58" s="1071"/>
      <c r="H58" s="2">
        <f>(F58*G58)</f>
        <v>0</v>
      </c>
      <c r="I58" s="311">
        <f>H58</f>
        <v>0</v>
      </c>
      <c r="K58" s="218"/>
    </row>
    <row r="59" spans="1:11" s="143" customFormat="1">
      <c r="A59" s="433"/>
      <c r="B59" s="434"/>
      <c r="C59" s="137"/>
      <c r="D59" s="433"/>
      <c r="E59" s="187"/>
      <c r="F59" s="138"/>
      <c r="G59" s="286"/>
      <c r="H59" s="2"/>
      <c r="I59" s="273"/>
      <c r="K59" s="218"/>
    </row>
    <row r="60" spans="1:11" s="143" customFormat="1">
      <c r="A60" s="433">
        <f>A57+1</f>
        <v>15</v>
      </c>
      <c r="B60" s="434"/>
      <c r="C60" s="414" t="s">
        <v>448</v>
      </c>
      <c r="D60" s="433" t="s">
        <v>308</v>
      </c>
      <c r="E60" s="187"/>
      <c r="F60" s="138"/>
      <c r="G60" s="286"/>
      <c r="H60" s="2"/>
      <c r="I60" s="273"/>
      <c r="K60" s="218"/>
    </row>
    <row r="61" spans="1:11" s="143" customFormat="1">
      <c r="A61" s="687"/>
      <c r="B61" s="191"/>
      <c r="C61" s="137"/>
      <c r="D61" s="687"/>
      <c r="E61" s="581" t="s">
        <v>44</v>
      </c>
      <c r="F61" s="138">
        <v>1</v>
      </c>
      <c r="G61" s="1071"/>
      <c r="H61" s="2">
        <f>(F61*G61)</f>
        <v>0</v>
      </c>
      <c r="I61" s="311">
        <f>H61</f>
        <v>0</v>
      </c>
      <c r="K61" s="218"/>
    </row>
    <row r="62" spans="1:11" s="143" customFormat="1">
      <c r="A62" s="434"/>
      <c r="B62" s="434"/>
      <c r="C62" s="137"/>
      <c r="D62" s="433"/>
      <c r="E62" s="187"/>
      <c r="F62" s="138"/>
      <c r="G62" s="286"/>
      <c r="H62" s="2"/>
      <c r="I62" s="218"/>
      <c r="K62" s="218"/>
    </row>
    <row r="63" spans="1:11" s="143" customFormat="1">
      <c r="A63" s="191"/>
      <c r="B63" s="191"/>
      <c r="C63" s="511" t="s">
        <v>270</v>
      </c>
      <c r="D63" s="687"/>
      <c r="E63" s="187"/>
      <c r="F63" s="138"/>
      <c r="G63" s="286"/>
      <c r="H63" s="2"/>
      <c r="I63" s="218"/>
      <c r="K63" s="218"/>
    </row>
    <row r="64" spans="1:11" s="143" customFormat="1">
      <c r="A64" s="434"/>
      <c r="B64" s="434"/>
      <c r="C64" s="144"/>
      <c r="D64" s="433"/>
      <c r="E64" s="187"/>
      <c r="F64" s="139"/>
      <c r="G64" s="286"/>
      <c r="H64" s="2"/>
      <c r="I64" s="218"/>
      <c r="K64" s="218"/>
    </row>
    <row r="65" spans="1:11" s="143" customFormat="1" ht="25.5">
      <c r="A65" s="433">
        <f>A60+1</f>
        <v>16</v>
      </c>
      <c r="B65" s="191"/>
      <c r="C65" s="414" t="s">
        <v>449</v>
      </c>
      <c r="D65" s="687" t="s">
        <v>309</v>
      </c>
      <c r="E65" s="187"/>
      <c r="F65" s="139"/>
      <c r="G65" s="286"/>
      <c r="H65" s="2"/>
      <c r="I65" s="218"/>
      <c r="K65" s="218"/>
    </row>
    <row r="66" spans="1:11" s="143" customFormat="1">
      <c r="A66" s="191"/>
      <c r="B66" s="191"/>
      <c r="C66" s="144"/>
      <c r="D66" s="687"/>
      <c r="E66" s="581" t="s">
        <v>254</v>
      </c>
      <c r="F66" s="610">
        <v>1</v>
      </c>
      <c r="G66" s="286"/>
      <c r="H66" s="2">
        <f>(F66*G66)</f>
        <v>0</v>
      </c>
      <c r="I66" s="311">
        <f>H66</f>
        <v>0</v>
      </c>
      <c r="K66" s="218"/>
    </row>
    <row r="67" spans="1:11" s="143" customFormat="1">
      <c r="A67" s="129"/>
      <c r="B67" s="129"/>
      <c r="C67" s="144"/>
      <c r="D67" s="117"/>
      <c r="E67" s="187"/>
      <c r="F67" s="139"/>
      <c r="G67" s="286"/>
      <c r="H67" s="2"/>
      <c r="I67" s="218"/>
      <c r="K67" s="218"/>
    </row>
    <row r="68" spans="1:11" s="143" customFormat="1" ht="15" customHeight="1">
      <c r="A68" s="433">
        <f>A65+1</f>
        <v>17</v>
      </c>
      <c r="B68" s="434"/>
      <c r="C68" s="414" t="s">
        <v>450</v>
      </c>
      <c r="D68" s="433" t="s">
        <v>310</v>
      </c>
      <c r="E68" s="187"/>
      <c r="F68" s="139"/>
      <c r="G68" s="286"/>
      <c r="H68" s="2"/>
      <c r="I68" s="218"/>
      <c r="K68" s="218"/>
    </row>
    <row r="69" spans="1:11" s="143" customFormat="1">
      <c r="A69" s="191"/>
      <c r="B69" s="191"/>
      <c r="C69" s="144"/>
      <c r="D69" s="687"/>
      <c r="E69" s="581" t="s">
        <v>254</v>
      </c>
      <c r="F69" s="610">
        <v>1</v>
      </c>
      <c r="G69" s="279"/>
      <c r="H69" s="2">
        <f>(F69*G69)</f>
        <v>0</v>
      </c>
      <c r="I69" s="311">
        <f>H69</f>
        <v>0</v>
      </c>
      <c r="K69" s="218"/>
    </row>
    <row r="70" spans="1:11" s="143" customFormat="1">
      <c r="A70" s="191"/>
      <c r="B70" s="191"/>
      <c r="C70" s="144"/>
      <c r="D70" s="687"/>
      <c r="E70" s="581"/>
      <c r="F70" s="610"/>
      <c r="G70" s="286"/>
      <c r="H70" s="2"/>
      <c r="I70" s="218"/>
      <c r="K70" s="218"/>
    </row>
    <row r="71" spans="1:11" s="143" customFormat="1">
      <c r="A71" s="433">
        <f>A68+1</f>
        <v>18</v>
      </c>
      <c r="B71" s="434"/>
      <c r="C71" s="414" t="s">
        <v>451</v>
      </c>
      <c r="D71" s="433" t="s">
        <v>311</v>
      </c>
      <c r="E71" s="187"/>
      <c r="F71" s="139"/>
      <c r="G71" s="286"/>
      <c r="H71" s="2"/>
      <c r="I71" s="218"/>
      <c r="K71" s="218"/>
    </row>
    <row r="72" spans="1:11" s="143" customFormat="1">
      <c r="A72" s="156"/>
      <c r="B72" s="156"/>
      <c r="C72" s="137" t="s">
        <v>452</v>
      </c>
      <c r="D72" s="22"/>
      <c r="E72" s="6" t="s">
        <v>109</v>
      </c>
      <c r="F72" s="138">
        <v>25</v>
      </c>
      <c r="G72" s="1071"/>
      <c r="H72" s="2">
        <f>(F72*G72)</f>
        <v>0</v>
      </c>
      <c r="I72" s="311">
        <f t="shared" ref="I72:I74" si="5">H72</f>
        <v>0</v>
      </c>
      <c r="K72" s="218"/>
    </row>
    <row r="73" spans="1:11" s="143" customFormat="1">
      <c r="A73" s="156"/>
      <c r="B73" s="156"/>
      <c r="C73" s="137" t="s">
        <v>453</v>
      </c>
      <c r="D73" s="22"/>
      <c r="E73" s="6" t="s">
        <v>109</v>
      </c>
      <c r="F73" s="138">
        <v>25</v>
      </c>
      <c r="G73" s="1071"/>
      <c r="H73" s="2">
        <f>(F73*G73)</f>
        <v>0</v>
      </c>
      <c r="I73" s="311">
        <f t="shared" si="5"/>
        <v>0</v>
      </c>
      <c r="K73" s="218"/>
    </row>
    <row r="74" spans="1:11" s="143" customFormat="1">
      <c r="A74" s="156"/>
      <c r="B74" s="156"/>
      <c r="C74" s="137" t="s">
        <v>454</v>
      </c>
      <c r="D74" s="22"/>
      <c r="E74" s="6" t="s">
        <v>109</v>
      </c>
      <c r="F74" s="138">
        <v>25</v>
      </c>
      <c r="G74" s="1071"/>
      <c r="H74" s="2">
        <f>(F74*G74)</f>
        <v>0</v>
      </c>
      <c r="I74" s="311">
        <f t="shared" si="5"/>
        <v>0</v>
      </c>
      <c r="K74" s="218"/>
    </row>
    <row r="75" spans="1:11" s="143" customFormat="1">
      <c r="A75" s="191"/>
      <c r="B75" s="191"/>
      <c r="C75" s="594"/>
      <c r="D75" s="687"/>
      <c r="E75" s="187"/>
      <c r="F75" s="138"/>
      <c r="G75" s="286"/>
      <c r="H75" s="2"/>
      <c r="I75" s="218"/>
      <c r="K75" s="218"/>
    </row>
    <row r="76" spans="1:11" s="143" customFormat="1">
      <c r="A76" s="433">
        <f>A71+1</f>
        <v>19</v>
      </c>
      <c r="B76" s="434"/>
      <c r="C76" s="414" t="s">
        <v>455</v>
      </c>
      <c r="D76" s="433" t="s">
        <v>312</v>
      </c>
      <c r="E76" s="476"/>
      <c r="F76" s="478"/>
      <c r="G76" s="286"/>
      <c r="H76" s="2"/>
      <c r="I76" s="218"/>
      <c r="K76" s="218"/>
    </row>
    <row r="77" spans="1:11" s="143" customFormat="1">
      <c r="A77" s="519"/>
      <c r="B77" s="519"/>
      <c r="C77" s="96" t="s">
        <v>255</v>
      </c>
      <c r="D77" s="518"/>
      <c r="E77" s="6" t="s">
        <v>109</v>
      </c>
      <c r="F77" s="138">
        <v>36</v>
      </c>
      <c r="G77" s="1071"/>
      <c r="H77" s="2">
        <f>(F77*G77)</f>
        <v>0</v>
      </c>
      <c r="I77" s="311">
        <f t="shared" ref="I77:I79" si="6">H77</f>
        <v>0</v>
      </c>
      <c r="K77" s="218"/>
    </row>
    <row r="78" spans="1:11" s="143" customFormat="1">
      <c r="A78" s="505"/>
      <c r="B78" s="505"/>
      <c r="C78" s="96" t="s">
        <v>256</v>
      </c>
      <c r="D78" s="67"/>
      <c r="E78" s="6" t="s">
        <v>109</v>
      </c>
      <c r="F78" s="138">
        <v>24</v>
      </c>
      <c r="G78" s="1071"/>
      <c r="H78" s="2">
        <f>(F78*G78)</f>
        <v>0</v>
      </c>
      <c r="I78" s="311">
        <f t="shared" si="6"/>
        <v>0</v>
      </c>
      <c r="K78" s="218"/>
    </row>
    <row r="79" spans="1:11" s="143" customFormat="1">
      <c r="A79" s="505"/>
      <c r="B79" s="505"/>
      <c r="C79" s="96" t="s">
        <v>257</v>
      </c>
      <c r="D79" s="67"/>
      <c r="E79" s="6" t="s">
        <v>109</v>
      </c>
      <c r="F79" s="138">
        <v>36</v>
      </c>
      <c r="G79" s="1071"/>
      <c r="H79" s="2">
        <f>(F79*G79)</f>
        <v>0</v>
      </c>
      <c r="I79" s="311">
        <f t="shared" si="6"/>
        <v>0</v>
      </c>
      <c r="K79" s="218"/>
    </row>
    <row r="80" spans="1:11" s="143" customFormat="1">
      <c r="A80" s="505"/>
      <c r="B80" s="505"/>
      <c r="C80" s="595"/>
      <c r="D80" s="67"/>
      <c r="E80" s="71"/>
      <c r="F80" s="611"/>
      <c r="G80" s="286"/>
      <c r="H80" s="2"/>
      <c r="I80" s="218"/>
      <c r="K80" s="218"/>
    </row>
    <row r="81" spans="1:11" s="143" customFormat="1">
      <c r="A81" s="433">
        <f>A76+1</f>
        <v>20</v>
      </c>
      <c r="B81" s="434"/>
      <c r="C81" s="414" t="s">
        <v>456</v>
      </c>
      <c r="D81" s="433" t="s">
        <v>313</v>
      </c>
      <c r="E81" s="476"/>
      <c r="F81" s="478"/>
      <c r="G81" s="286"/>
      <c r="H81" s="2"/>
      <c r="I81" s="311"/>
      <c r="K81" s="218"/>
    </row>
    <row r="82" spans="1:11" s="143" customFormat="1">
      <c r="A82" s="505"/>
      <c r="B82" s="505"/>
      <c r="C82" s="97" t="s">
        <v>258</v>
      </c>
      <c r="D82" s="67"/>
      <c r="E82" s="6" t="s">
        <v>109</v>
      </c>
      <c r="F82" s="138">
        <v>1</v>
      </c>
      <c r="G82" s="1071"/>
      <c r="H82" s="2">
        <f>(F82*G82)</f>
        <v>0</v>
      </c>
      <c r="I82" s="311">
        <f t="shared" ref="I82:I83" si="7">H82</f>
        <v>0</v>
      </c>
      <c r="K82" s="218"/>
    </row>
    <row r="83" spans="1:11" s="143" customFormat="1">
      <c r="A83" s="519"/>
      <c r="B83" s="519"/>
      <c r="C83" s="97" t="s">
        <v>259</v>
      </c>
      <c r="D83" s="518"/>
      <c r="E83" s="6" t="s">
        <v>109</v>
      </c>
      <c r="F83" s="138">
        <v>20</v>
      </c>
      <c r="G83" s="1071"/>
      <c r="H83" s="2">
        <f>(F83*G83)</f>
        <v>0</v>
      </c>
      <c r="I83" s="311">
        <f t="shared" si="7"/>
        <v>0</v>
      </c>
      <c r="K83" s="218"/>
    </row>
    <row r="84" spans="1:11" s="143" customFormat="1">
      <c r="A84" s="519"/>
      <c r="B84" s="519"/>
      <c r="C84" s="97" t="s">
        <v>260</v>
      </c>
      <c r="D84" s="518"/>
      <c r="E84" s="6" t="s">
        <v>109</v>
      </c>
      <c r="F84" s="138">
        <v>20</v>
      </c>
      <c r="G84" s="1071"/>
      <c r="H84" s="2">
        <f>(F84*G84)</f>
        <v>0</v>
      </c>
      <c r="I84" s="311">
        <f t="shared" ref="I84" si="8">H84</f>
        <v>0</v>
      </c>
      <c r="K84" s="218"/>
    </row>
    <row r="85" spans="1:11" s="143" customFormat="1">
      <c r="A85" s="191"/>
      <c r="B85" s="191"/>
      <c r="C85" s="144"/>
      <c r="D85" s="687"/>
      <c r="E85" s="187"/>
      <c r="F85" s="138"/>
      <c r="G85" s="279"/>
      <c r="H85" s="141"/>
      <c r="I85" s="218"/>
      <c r="K85" s="218"/>
    </row>
    <row r="86" spans="1:11" s="143" customFormat="1">
      <c r="A86" s="433">
        <f>A81+1</f>
        <v>21</v>
      </c>
      <c r="B86" s="434"/>
      <c r="C86" s="414" t="s">
        <v>457</v>
      </c>
      <c r="D86" s="433" t="s">
        <v>314</v>
      </c>
      <c r="E86" s="187"/>
      <c r="F86" s="138"/>
      <c r="G86" s="279"/>
      <c r="H86" s="187"/>
      <c r="I86" s="218"/>
      <c r="K86" s="218"/>
    </row>
    <row r="87" spans="1:11" s="143" customFormat="1">
      <c r="A87" s="519"/>
      <c r="B87" s="519"/>
      <c r="C87" s="97" t="s">
        <v>260</v>
      </c>
      <c r="D87" s="518"/>
      <c r="E87" s="6" t="s">
        <v>109</v>
      </c>
      <c r="F87" s="138">
        <v>35</v>
      </c>
      <c r="G87" s="1071"/>
      <c r="H87" s="2">
        <f>(F87*G87)</f>
        <v>0</v>
      </c>
      <c r="I87" s="311">
        <f t="shared" ref="I87:I88" si="9">H87</f>
        <v>0</v>
      </c>
      <c r="K87" s="218"/>
    </row>
    <row r="88" spans="1:11" s="143" customFormat="1">
      <c r="A88" s="156"/>
      <c r="B88" s="156"/>
      <c r="C88" s="97" t="s">
        <v>261</v>
      </c>
      <c r="D88" s="22"/>
      <c r="E88" s="6" t="s">
        <v>109</v>
      </c>
      <c r="F88" s="138">
        <v>45</v>
      </c>
      <c r="G88" s="1071"/>
      <c r="H88" s="2">
        <f>(F88*G88)</f>
        <v>0</v>
      </c>
      <c r="I88" s="311">
        <f t="shared" si="9"/>
        <v>0</v>
      </c>
      <c r="K88" s="218"/>
    </row>
    <row r="89" spans="1:11" s="143" customFormat="1">
      <c r="A89" s="191"/>
      <c r="B89" s="191"/>
      <c r="C89" s="144"/>
      <c r="D89" s="687"/>
      <c r="E89" s="187"/>
      <c r="F89" s="138"/>
      <c r="G89" s="286"/>
      <c r="H89" s="2"/>
      <c r="I89" s="218"/>
      <c r="K89" s="218"/>
    </row>
    <row r="90" spans="1:11" s="143" customFormat="1">
      <c r="A90" s="433">
        <f>A86+1</f>
        <v>22</v>
      </c>
      <c r="B90" s="191"/>
      <c r="C90" s="435" t="s">
        <v>458</v>
      </c>
      <c r="D90" s="687" t="s">
        <v>315</v>
      </c>
      <c r="E90" s="187"/>
      <c r="F90" s="138"/>
      <c r="G90" s="286"/>
      <c r="H90" s="2"/>
      <c r="I90" s="218"/>
      <c r="K90" s="218"/>
    </row>
    <row r="91" spans="1:11" s="143" customFormat="1">
      <c r="A91" s="156"/>
      <c r="B91" s="156"/>
      <c r="C91" s="96" t="s">
        <v>262</v>
      </c>
      <c r="D91" s="22"/>
      <c r="E91" s="6" t="s">
        <v>109</v>
      </c>
      <c r="F91" s="138">
        <v>1</v>
      </c>
      <c r="G91" s="1071"/>
      <c r="H91" s="2">
        <f>(F91*G91)</f>
        <v>0</v>
      </c>
      <c r="I91" s="311">
        <f t="shared" ref="I91:I93" si="10">H91</f>
        <v>0</v>
      </c>
      <c r="K91" s="218"/>
    </row>
    <row r="92" spans="1:11" s="143" customFormat="1">
      <c r="A92" s="156"/>
      <c r="B92" s="156"/>
      <c r="C92" s="96" t="s">
        <v>459</v>
      </c>
      <c r="D92" s="22"/>
      <c r="E92" s="6" t="s">
        <v>109</v>
      </c>
      <c r="F92" s="138">
        <v>20</v>
      </c>
      <c r="G92" s="1071"/>
      <c r="H92" s="2">
        <f>(F92*G92)</f>
        <v>0</v>
      </c>
      <c r="I92" s="311">
        <f t="shared" si="10"/>
        <v>0</v>
      </c>
      <c r="K92" s="218"/>
    </row>
    <row r="93" spans="1:11" s="143" customFormat="1">
      <c r="A93" s="519"/>
      <c r="B93" s="519"/>
      <c r="C93" s="96" t="s">
        <v>263</v>
      </c>
      <c r="D93" s="518"/>
      <c r="E93" s="6" t="s">
        <v>109</v>
      </c>
      <c r="F93" s="138">
        <v>20</v>
      </c>
      <c r="G93" s="1071"/>
      <c r="H93" s="2">
        <f>(F93*G93)</f>
        <v>0</v>
      </c>
      <c r="I93" s="311">
        <f t="shared" si="10"/>
        <v>0</v>
      </c>
      <c r="K93" s="218"/>
    </row>
    <row r="94" spans="1:11" s="143" customFormat="1">
      <c r="A94" s="191"/>
      <c r="B94" s="191"/>
      <c r="C94" s="144"/>
      <c r="D94" s="687"/>
      <c r="E94" s="187"/>
      <c r="F94" s="138"/>
      <c r="G94" s="286"/>
      <c r="H94" s="2"/>
      <c r="I94" s="218"/>
      <c r="K94" s="218"/>
    </row>
    <row r="95" spans="1:11" s="143" customFormat="1">
      <c r="A95" s="433">
        <f>A90+1</f>
        <v>23</v>
      </c>
      <c r="B95" s="191"/>
      <c r="C95" s="414" t="s">
        <v>458</v>
      </c>
      <c r="D95" s="687" t="s">
        <v>316</v>
      </c>
      <c r="E95" s="187"/>
      <c r="F95" s="138"/>
      <c r="G95" s="286"/>
      <c r="H95" s="2"/>
      <c r="I95" s="218"/>
      <c r="K95" s="218"/>
    </row>
    <row r="96" spans="1:11" s="143" customFormat="1">
      <c r="A96" s="156"/>
      <c r="B96" s="156"/>
      <c r="C96" s="96" t="s">
        <v>263</v>
      </c>
      <c r="D96" s="22"/>
      <c r="E96" s="6" t="s">
        <v>109</v>
      </c>
      <c r="F96" s="138">
        <v>35</v>
      </c>
      <c r="G96" s="1071"/>
      <c r="H96" s="2">
        <f>(F96*G96)</f>
        <v>0</v>
      </c>
      <c r="I96" s="311">
        <f t="shared" ref="I96:I97" si="11">H96</f>
        <v>0</v>
      </c>
      <c r="K96" s="218"/>
    </row>
    <row r="97" spans="1:11" s="143" customFormat="1">
      <c r="A97" s="519"/>
      <c r="B97" s="519"/>
      <c r="C97" s="96" t="s">
        <v>264</v>
      </c>
      <c r="D97" s="518"/>
      <c r="E97" s="6" t="s">
        <v>109</v>
      </c>
      <c r="F97" s="138">
        <v>45</v>
      </c>
      <c r="G97" s="1071"/>
      <c r="H97" s="2">
        <f>(F97*G97)</f>
        <v>0</v>
      </c>
      <c r="I97" s="311">
        <f t="shared" si="11"/>
        <v>0</v>
      </c>
      <c r="K97" s="218"/>
    </row>
    <row r="98" spans="1:11" s="143" customFormat="1">
      <c r="A98" s="191"/>
      <c r="B98" s="191"/>
      <c r="C98" s="144"/>
      <c r="D98" s="687"/>
      <c r="E98" s="187"/>
      <c r="F98" s="138"/>
      <c r="G98" s="286"/>
      <c r="H98" s="2"/>
      <c r="I98" s="218"/>
      <c r="K98" s="218"/>
    </row>
    <row r="99" spans="1:11" s="143" customFormat="1" ht="25.5">
      <c r="A99" s="433">
        <f>A95+1</f>
        <v>24</v>
      </c>
      <c r="B99" s="191"/>
      <c r="C99" s="414" t="s">
        <v>464</v>
      </c>
      <c r="D99" s="687" t="s">
        <v>317</v>
      </c>
      <c r="E99" s="187"/>
      <c r="F99" s="139"/>
      <c r="G99" s="286"/>
      <c r="H99" s="2"/>
      <c r="I99" s="218"/>
      <c r="K99" s="218"/>
    </row>
    <row r="100" spans="1:11" s="143" customFormat="1">
      <c r="A100" s="434"/>
      <c r="B100" s="434"/>
      <c r="C100" s="144" t="s">
        <v>265</v>
      </c>
      <c r="D100" s="433"/>
      <c r="E100" s="6" t="s">
        <v>254</v>
      </c>
      <c r="F100" s="612">
        <v>1</v>
      </c>
      <c r="G100" s="1071"/>
      <c r="H100" s="2">
        <f>(F100*G100)</f>
        <v>0</v>
      </c>
      <c r="I100" s="311">
        <f t="shared" ref="I100" si="12">H100</f>
        <v>0</v>
      </c>
      <c r="K100" s="218"/>
    </row>
    <row r="101" spans="1:11" s="143" customFormat="1">
      <c r="A101" s="191"/>
      <c r="B101" s="191"/>
      <c r="C101" s="144"/>
      <c r="D101" s="687"/>
      <c r="E101" s="187"/>
      <c r="F101" s="139"/>
      <c r="G101" s="286"/>
      <c r="H101" s="2"/>
      <c r="I101" s="218"/>
      <c r="K101" s="218"/>
    </row>
    <row r="102" spans="1:11" s="143" customFormat="1">
      <c r="A102" s="433">
        <f>A99+1</f>
        <v>25</v>
      </c>
      <c r="B102" s="193"/>
      <c r="C102" s="414" t="s">
        <v>465</v>
      </c>
      <c r="D102" s="145" t="s">
        <v>460</v>
      </c>
      <c r="E102" s="476"/>
      <c r="F102" s="501"/>
      <c r="G102" s="287"/>
      <c r="H102" s="68"/>
      <c r="I102" s="218"/>
      <c r="K102" s="218"/>
    </row>
    <row r="103" spans="1:11" s="143" customFormat="1">
      <c r="A103" s="156"/>
      <c r="B103" s="156"/>
      <c r="C103" s="144" t="s">
        <v>265</v>
      </c>
      <c r="D103" s="22"/>
      <c r="E103" s="6" t="s">
        <v>254</v>
      </c>
      <c r="F103" s="612">
        <v>1</v>
      </c>
      <c r="G103" s="279"/>
      <c r="H103" s="2">
        <f>(F103*G103)</f>
        <v>0</v>
      </c>
      <c r="I103" s="311">
        <f t="shared" ref="I103" si="13">H103</f>
        <v>0</v>
      </c>
      <c r="K103" s="218"/>
    </row>
    <row r="104" spans="1:11" s="143" customFormat="1">
      <c r="A104" s="191"/>
      <c r="B104" s="191"/>
      <c r="C104" s="144"/>
      <c r="D104" s="687"/>
      <c r="E104" s="187"/>
      <c r="F104" s="139"/>
      <c r="G104" s="286"/>
      <c r="H104" s="2"/>
      <c r="I104" s="218"/>
      <c r="K104" s="218"/>
    </row>
    <row r="105" spans="1:11" s="143" customFormat="1">
      <c r="A105" s="433">
        <f>A102+1</f>
        <v>26</v>
      </c>
      <c r="B105" s="191"/>
      <c r="C105" s="111" t="s">
        <v>466</v>
      </c>
      <c r="D105" s="687" t="s">
        <v>461</v>
      </c>
      <c r="E105" s="187"/>
      <c r="F105" s="139"/>
      <c r="G105" s="286"/>
      <c r="H105" s="2"/>
      <c r="I105" s="218"/>
      <c r="K105" s="226"/>
    </row>
    <row r="106" spans="1:11" s="143" customFormat="1">
      <c r="A106" s="433"/>
      <c r="B106" s="191"/>
      <c r="C106" s="97" t="s">
        <v>266</v>
      </c>
      <c r="D106" s="687"/>
      <c r="E106" s="596" t="s">
        <v>254</v>
      </c>
      <c r="F106" s="613">
        <v>3</v>
      </c>
      <c r="G106" s="279"/>
      <c r="H106" s="2">
        <f>(F106*G106)</f>
        <v>0</v>
      </c>
      <c r="I106" s="311">
        <f t="shared" ref="I106:I107" si="14">H106</f>
        <v>0</v>
      </c>
      <c r="K106" s="227"/>
    </row>
    <row r="107" spans="1:11" s="143" customFormat="1">
      <c r="A107" s="191"/>
      <c r="B107" s="191"/>
      <c r="C107" s="97" t="s">
        <v>467</v>
      </c>
      <c r="D107" s="687"/>
      <c r="E107" s="596" t="s">
        <v>254</v>
      </c>
      <c r="F107" s="613">
        <v>1</v>
      </c>
      <c r="G107" s="279"/>
      <c r="H107" s="2">
        <f>(F107*G107)</f>
        <v>0</v>
      </c>
      <c r="I107" s="311">
        <f t="shared" si="14"/>
        <v>0</v>
      </c>
      <c r="K107" s="227"/>
    </row>
    <row r="108" spans="1:11" s="143" customFormat="1">
      <c r="A108" s="191"/>
      <c r="B108" s="191"/>
      <c r="C108" s="137"/>
      <c r="D108" s="687"/>
      <c r="E108" s="187"/>
      <c r="F108" s="139"/>
      <c r="G108" s="286"/>
      <c r="H108" s="2"/>
      <c r="I108" s="218"/>
      <c r="K108" s="226"/>
    </row>
    <row r="109" spans="1:11" s="143" customFormat="1" ht="15" customHeight="1">
      <c r="A109" s="433">
        <f>A105+1</f>
        <v>27</v>
      </c>
      <c r="B109" s="191"/>
      <c r="C109" s="414" t="s">
        <v>468</v>
      </c>
      <c r="D109" s="687" t="s">
        <v>462</v>
      </c>
      <c r="E109" s="187"/>
      <c r="F109" s="189"/>
      <c r="G109" s="286"/>
      <c r="H109" s="2"/>
      <c r="I109" s="218"/>
      <c r="K109" s="218"/>
    </row>
    <row r="110" spans="1:11" s="143" customFormat="1">
      <c r="A110" s="434"/>
      <c r="B110" s="434"/>
      <c r="C110" s="137"/>
      <c r="D110" s="433"/>
      <c r="E110" s="6" t="s">
        <v>254</v>
      </c>
      <c r="F110" s="610">
        <v>4</v>
      </c>
      <c r="G110" s="1073"/>
      <c r="H110" s="2">
        <f>(F110*G110)</f>
        <v>0</v>
      </c>
      <c r="I110" s="311">
        <f t="shared" ref="I110" si="15">H110</f>
        <v>0</v>
      </c>
      <c r="K110" s="227"/>
    </row>
    <row r="111" spans="1:11" s="143" customFormat="1">
      <c r="A111" s="191"/>
      <c r="B111" s="191"/>
      <c r="C111" s="137"/>
      <c r="D111" s="687"/>
      <c r="E111" s="187"/>
      <c r="F111" s="189"/>
      <c r="G111" s="286"/>
      <c r="H111" s="2"/>
      <c r="I111" s="218"/>
      <c r="K111" s="218"/>
    </row>
    <row r="112" spans="1:11" s="143" customFormat="1">
      <c r="A112" s="433">
        <f>A109+1</f>
        <v>28</v>
      </c>
      <c r="B112" s="191"/>
      <c r="C112" s="414" t="s">
        <v>469</v>
      </c>
      <c r="D112" s="687" t="s">
        <v>463</v>
      </c>
      <c r="E112" s="187"/>
      <c r="F112" s="189"/>
      <c r="G112" s="286"/>
      <c r="H112" s="2"/>
      <c r="I112" s="218"/>
      <c r="K112" s="218"/>
    </row>
    <row r="113" spans="1:12" s="143" customFormat="1">
      <c r="A113" s="191"/>
      <c r="B113" s="191"/>
      <c r="C113" s="137" t="s">
        <v>267</v>
      </c>
      <c r="D113" s="687"/>
      <c r="E113" s="581" t="s">
        <v>254</v>
      </c>
      <c r="F113" s="610">
        <v>1</v>
      </c>
      <c r="G113" s="1074"/>
      <c r="H113" s="2">
        <f>(F113*G113)</f>
        <v>0</v>
      </c>
      <c r="I113" s="311">
        <f t="shared" ref="I113" si="16">H113</f>
        <v>0</v>
      </c>
      <c r="K113" s="227"/>
    </row>
    <row r="114" spans="1:12" ht="12.75" customHeight="1">
      <c r="A114" s="505"/>
      <c r="B114" s="505"/>
      <c r="C114" s="597"/>
      <c r="D114" s="67"/>
      <c r="F114" s="424"/>
      <c r="G114" s="1075"/>
      <c r="H114" s="167"/>
      <c r="I114" s="221"/>
      <c r="J114" s="17"/>
      <c r="K114" s="221"/>
    </row>
    <row r="115" spans="1:12" ht="12.75" customHeight="1">
      <c r="A115" s="598" t="s">
        <v>147</v>
      </c>
      <c r="B115" s="598"/>
      <c r="C115" s="599" t="s">
        <v>271</v>
      </c>
      <c r="D115" s="600"/>
      <c r="E115" s="601"/>
      <c r="F115" s="614"/>
      <c r="G115" s="1076"/>
      <c r="H115" s="602">
        <f>SUM(H9:H114)</f>
        <v>0</v>
      </c>
      <c r="I115" s="271">
        <f>SUM(I9:I114)</f>
        <v>0</v>
      </c>
      <c r="J115" s="350">
        <f>SUM(J9:J114)</f>
        <v>0</v>
      </c>
      <c r="K115" s="272">
        <f>SUM(K9:K114)</f>
        <v>0</v>
      </c>
      <c r="L115" s="167"/>
    </row>
    <row r="116" spans="1:12" ht="12.75" customHeight="1">
      <c r="A116" s="156"/>
      <c r="B116" s="156"/>
      <c r="C116" s="98"/>
      <c r="D116" s="67"/>
      <c r="F116" s="424"/>
      <c r="G116" s="1075"/>
      <c r="H116" s="167"/>
      <c r="I116" s="220"/>
      <c r="J116" s="19"/>
      <c r="K116" s="220"/>
    </row>
    <row r="117" spans="1:12" s="129" customFormat="1">
      <c r="A117" s="622" t="s">
        <v>148</v>
      </c>
      <c r="B117" s="622"/>
      <c r="C117" s="623" t="s">
        <v>277</v>
      </c>
      <c r="D117" s="624"/>
      <c r="E117" s="408"/>
      <c r="F117" s="416"/>
      <c r="G117" s="1077"/>
      <c r="H117" s="410"/>
      <c r="I117" s="220"/>
      <c r="J117" s="19"/>
      <c r="K117" s="220"/>
    </row>
    <row r="118" spans="1:12" s="129" customFormat="1">
      <c r="A118" s="191"/>
      <c r="B118" s="191"/>
      <c r="C118" s="144"/>
      <c r="D118" s="145"/>
      <c r="E118" s="476"/>
      <c r="F118" s="139"/>
      <c r="G118" s="1075"/>
      <c r="H118" s="190"/>
      <c r="I118" s="220"/>
      <c r="J118" s="19"/>
      <c r="K118" s="220"/>
    </row>
    <row r="119" spans="1:12" s="129" customFormat="1">
      <c r="A119" s="191"/>
      <c r="B119" s="191"/>
      <c r="C119" s="511" t="s">
        <v>268</v>
      </c>
      <c r="D119" s="625"/>
      <c r="E119" s="513"/>
      <c r="F119" s="607"/>
      <c r="G119" s="1078"/>
      <c r="H119" s="190"/>
      <c r="I119" s="348"/>
      <c r="K119" s="221"/>
    </row>
    <row r="120" spans="1:12" s="194" customFormat="1">
      <c r="A120" s="191"/>
      <c r="B120" s="191"/>
      <c r="C120" s="435"/>
      <c r="D120" s="436"/>
      <c r="E120" s="187"/>
      <c r="F120" s="139"/>
      <c r="G120" s="1079"/>
      <c r="H120" s="477"/>
      <c r="I120" s="220"/>
      <c r="K120" s="220"/>
    </row>
    <row r="121" spans="1:12" s="129" customFormat="1">
      <c r="A121" s="433">
        <v>1</v>
      </c>
      <c r="B121" s="191"/>
      <c r="C121" s="414" t="s">
        <v>278</v>
      </c>
      <c r="D121" s="626" t="s">
        <v>318</v>
      </c>
      <c r="E121" s="515"/>
      <c r="F121" s="139"/>
      <c r="G121" s="1056"/>
      <c r="H121" s="190"/>
      <c r="I121" s="221"/>
      <c r="K121" s="221"/>
    </row>
    <row r="122" spans="1:12" s="129" customFormat="1">
      <c r="A122" s="191"/>
      <c r="B122" s="191"/>
      <c r="C122" s="137"/>
      <c r="D122" s="687"/>
      <c r="E122" s="187" t="s">
        <v>149</v>
      </c>
      <c r="F122" s="138">
        <v>10</v>
      </c>
      <c r="G122" s="286"/>
      <c r="H122" s="2">
        <f>(F122*G122)</f>
        <v>0</v>
      </c>
      <c r="I122" s="311">
        <f t="shared" ref="I122" si="17">H122</f>
        <v>0</v>
      </c>
      <c r="K122" s="221"/>
    </row>
    <row r="123" spans="1:12" s="129" customFormat="1">
      <c r="A123" s="191"/>
      <c r="B123" s="191"/>
      <c r="C123" s="144"/>
      <c r="D123" s="145"/>
      <c r="E123" s="476"/>
      <c r="F123" s="139"/>
      <c r="G123" s="1075"/>
      <c r="H123" s="190"/>
      <c r="I123" s="220"/>
      <c r="J123" s="19"/>
      <c r="K123" s="220"/>
    </row>
    <row r="124" spans="1:12" s="129" customFormat="1">
      <c r="A124" s="191"/>
      <c r="B124" s="191"/>
      <c r="C124" s="511" t="s">
        <v>438</v>
      </c>
      <c r="D124" s="625"/>
      <c r="E124" s="513"/>
      <c r="F124" s="607"/>
      <c r="G124" s="1078"/>
      <c r="H124" s="190"/>
      <c r="I124" s="348"/>
      <c r="K124" s="221"/>
    </row>
    <row r="125" spans="1:12" s="194" customFormat="1">
      <c r="A125" s="191"/>
      <c r="B125" s="191"/>
      <c r="C125" s="435"/>
      <c r="D125" s="436"/>
      <c r="E125" s="187"/>
      <c r="F125" s="139"/>
      <c r="G125" s="1079"/>
      <c r="H125" s="477"/>
      <c r="I125" s="220"/>
      <c r="K125" s="220"/>
    </row>
    <row r="126" spans="1:12" s="129" customFormat="1" ht="25.5">
      <c r="A126" s="433">
        <f>A121+1</f>
        <v>2</v>
      </c>
      <c r="B126" s="191"/>
      <c r="C126" s="414" t="s">
        <v>293</v>
      </c>
      <c r="D126" s="626" t="s">
        <v>319</v>
      </c>
      <c r="E126" s="515"/>
      <c r="F126" s="139"/>
      <c r="G126" s="1056"/>
      <c r="H126" s="190"/>
      <c r="I126" s="221"/>
      <c r="K126" s="221"/>
    </row>
    <row r="127" spans="1:12" s="129" customFormat="1">
      <c r="A127" s="191"/>
      <c r="B127" s="191"/>
      <c r="C127" s="137"/>
      <c r="D127" s="687"/>
      <c r="E127" s="187" t="s">
        <v>2</v>
      </c>
      <c r="F127" s="138">
        <v>1</v>
      </c>
      <c r="G127" s="286"/>
      <c r="H127" s="2">
        <f>(F127*G127)</f>
        <v>0</v>
      </c>
      <c r="I127" s="311">
        <f t="shared" ref="I127" si="18">H127</f>
        <v>0</v>
      </c>
      <c r="K127" s="221"/>
    </row>
    <row r="128" spans="1:12" s="194" customFormat="1">
      <c r="A128" s="191"/>
      <c r="B128" s="191"/>
      <c r="C128" s="137"/>
      <c r="D128" s="687"/>
      <c r="E128" s="187"/>
      <c r="F128" s="138"/>
      <c r="G128" s="287"/>
      <c r="H128" s="68"/>
      <c r="I128" s="220"/>
      <c r="K128" s="220"/>
    </row>
    <row r="129" spans="1:11" s="129" customFormat="1">
      <c r="A129" s="191"/>
      <c r="B129" s="191"/>
      <c r="C129" s="511" t="s">
        <v>269</v>
      </c>
      <c r="D129" s="687"/>
      <c r="E129" s="187"/>
      <c r="F129" s="138"/>
      <c r="G129" s="286"/>
      <c r="H129" s="2"/>
      <c r="I129" s="221"/>
      <c r="K129" s="221"/>
    </row>
    <row r="130" spans="1:11" s="129" customFormat="1">
      <c r="A130" s="191"/>
      <c r="B130" s="191"/>
      <c r="C130" s="414"/>
      <c r="D130" s="687"/>
      <c r="E130" s="454"/>
      <c r="F130" s="138"/>
      <c r="G130" s="286"/>
      <c r="H130" s="2"/>
      <c r="I130" s="221"/>
      <c r="K130" s="221"/>
    </row>
    <row r="131" spans="1:11" s="129" customFormat="1" ht="30" customHeight="1">
      <c r="A131" s="433">
        <f>A126+1</f>
        <v>3</v>
      </c>
      <c r="B131" s="191"/>
      <c r="C131" s="414" t="s">
        <v>279</v>
      </c>
      <c r="D131" s="687" t="s">
        <v>320</v>
      </c>
      <c r="E131" s="187"/>
      <c r="F131" s="138"/>
      <c r="G131" s="286"/>
      <c r="H131" s="2"/>
      <c r="I131" s="221"/>
      <c r="K131" s="221"/>
    </row>
    <row r="132" spans="1:11" s="129" customFormat="1">
      <c r="A132" s="191"/>
      <c r="B132" s="191"/>
      <c r="C132" s="516" t="s">
        <v>245</v>
      </c>
      <c r="D132" s="687"/>
      <c r="E132" s="517" t="s">
        <v>44</v>
      </c>
      <c r="F132" s="615">
        <v>2</v>
      </c>
      <c r="G132" s="279"/>
      <c r="H132" s="2">
        <f>(F132*G132)</f>
        <v>0</v>
      </c>
      <c r="I132" s="311">
        <f t="shared" ref="I132:I133" si="19">H132</f>
        <v>0</v>
      </c>
      <c r="K132" s="221"/>
    </row>
    <row r="133" spans="1:11" s="129" customFormat="1">
      <c r="A133" s="191"/>
      <c r="B133" s="191"/>
      <c r="C133" s="516" t="s">
        <v>246</v>
      </c>
      <c r="D133" s="687"/>
      <c r="E133" s="517" t="s">
        <v>44</v>
      </c>
      <c r="F133" s="615">
        <v>9</v>
      </c>
      <c r="G133" s="279"/>
      <c r="H133" s="2">
        <f>(F133*G133)</f>
        <v>0</v>
      </c>
      <c r="I133" s="311">
        <f t="shared" si="19"/>
        <v>0</v>
      </c>
      <c r="K133" s="221"/>
    </row>
    <row r="134" spans="1:11" s="129" customFormat="1">
      <c r="A134" s="191"/>
      <c r="B134" s="191"/>
      <c r="C134" s="627"/>
      <c r="D134" s="687"/>
      <c r="E134" s="628"/>
      <c r="F134" s="475"/>
      <c r="G134" s="286"/>
      <c r="H134" s="2"/>
      <c r="I134" s="221"/>
      <c r="K134" s="221"/>
    </row>
    <row r="135" spans="1:11" s="129" customFormat="1" ht="25.5">
      <c r="A135" s="433">
        <f>A131+1</f>
        <v>4</v>
      </c>
      <c r="B135" s="191"/>
      <c r="C135" s="414" t="s">
        <v>280</v>
      </c>
      <c r="D135" s="687" t="s">
        <v>321</v>
      </c>
      <c r="E135" s="628"/>
      <c r="F135" s="475"/>
      <c r="G135" s="286"/>
      <c r="H135" s="2"/>
      <c r="I135" s="221"/>
      <c r="K135" s="221"/>
    </row>
    <row r="136" spans="1:11" s="129" customFormat="1">
      <c r="A136" s="191"/>
      <c r="B136" s="191"/>
      <c r="C136" s="516" t="s">
        <v>272</v>
      </c>
      <c r="D136" s="687"/>
      <c r="E136" s="517" t="s">
        <v>44</v>
      </c>
      <c r="F136" s="615">
        <v>20</v>
      </c>
      <c r="G136" s="279"/>
      <c r="H136" s="2">
        <f>(F136*G136)</f>
        <v>0</v>
      </c>
      <c r="I136" s="311">
        <f t="shared" ref="I136" si="20">H136</f>
        <v>0</v>
      </c>
      <c r="K136" s="221"/>
    </row>
    <row r="137" spans="1:11" s="129" customFormat="1">
      <c r="A137" s="191"/>
      <c r="B137" s="191"/>
      <c r="C137" s="627"/>
      <c r="D137" s="687"/>
      <c r="E137" s="628"/>
      <c r="F137" s="475"/>
      <c r="G137" s="286"/>
      <c r="H137" s="2"/>
      <c r="I137" s="221"/>
      <c r="K137" s="221"/>
    </row>
    <row r="138" spans="1:11" s="129" customFormat="1">
      <c r="A138" s="433">
        <f>A135+1</f>
        <v>5</v>
      </c>
      <c r="B138" s="191"/>
      <c r="C138" s="414" t="s">
        <v>281</v>
      </c>
      <c r="D138" s="687" t="s">
        <v>322</v>
      </c>
      <c r="E138" s="187"/>
      <c r="F138" s="138"/>
      <c r="G138" s="286"/>
      <c r="H138" s="2"/>
      <c r="I138" s="221"/>
      <c r="K138" s="221"/>
    </row>
    <row r="139" spans="1:11" s="129" customFormat="1" ht="14.45" customHeight="1">
      <c r="A139" s="191"/>
      <c r="B139" s="191"/>
      <c r="C139" s="516"/>
      <c r="D139" s="687"/>
      <c r="E139" s="581" t="s">
        <v>44</v>
      </c>
      <c r="F139" s="138">
        <v>12</v>
      </c>
      <c r="G139" s="279"/>
      <c r="H139" s="2">
        <f>(F139*G139)</f>
        <v>0</v>
      </c>
      <c r="I139" s="311">
        <f t="shared" ref="I139" si="21">H139</f>
        <v>0</v>
      </c>
      <c r="K139" s="221"/>
    </row>
    <row r="140" spans="1:11" s="129" customFormat="1" ht="14.45" customHeight="1">
      <c r="A140" s="191"/>
      <c r="B140" s="191"/>
      <c r="C140" s="629"/>
      <c r="D140" s="687"/>
      <c r="E140" s="187"/>
      <c r="F140" s="138"/>
      <c r="G140" s="286"/>
      <c r="H140" s="2"/>
      <c r="I140" s="221"/>
      <c r="K140" s="221"/>
    </row>
    <row r="141" spans="1:11" s="129" customFormat="1" ht="25.5">
      <c r="A141" s="433">
        <f>A138+1</f>
        <v>6</v>
      </c>
      <c r="B141" s="191"/>
      <c r="C141" s="414" t="s">
        <v>282</v>
      </c>
      <c r="D141" s="687" t="s">
        <v>323</v>
      </c>
      <c r="E141" s="187"/>
      <c r="F141" s="138"/>
      <c r="G141" s="286"/>
      <c r="H141" s="2"/>
      <c r="I141" s="221"/>
      <c r="K141" s="221"/>
    </row>
    <row r="142" spans="1:11" s="129" customFormat="1">
      <c r="A142" s="191"/>
      <c r="B142" s="191"/>
      <c r="C142" s="627"/>
      <c r="D142" s="687"/>
      <c r="E142" s="581" t="s">
        <v>44</v>
      </c>
      <c r="F142" s="138">
        <v>6</v>
      </c>
      <c r="G142" s="279"/>
      <c r="H142" s="2">
        <f>(F142*G142)</f>
        <v>0</v>
      </c>
      <c r="I142" s="311">
        <f t="shared" ref="I142" si="22">H142</f>
        <v>0</v>
      </c>
      <c r="K142" s="221"/>
    </row>
    <row r="143" spans="1:11" s="129" customFormat="1">
      <c r="A143" s="191"/>
      <c r="B143" s="191"/>
      <c r="C143" s="627"/>
      <c r="D143" s="687"/>
      <c r="E143" s="628"/>
      <c r="F143" s="475"/>
      <c r="G143" s="286"/>
      <c r="H143" s="2"/>
      <c r="I143" s="221"/>
      <c r="K143" s="221"/>
    </row>
    <row r="144" spans="1:11" s="129" customFormat="1" ht="25.5">
      <c r="A144" s="433">
        <f>A141+1</f>
        <v>7</v>
      </c>
      <c r="B144" s="191"/>
      <c r="C144" s="414" t="s">
        <v>283</v>
      </c>
      <c r="D144" s="687" t="s">
        <v>324</v>
      </c>
      <c r="E144" s="187"/>
      <c r="F144" s="138"/>
      <c r="G144" s="286"/>
      <c r="H144" s="2"/>
      <c r="I144" s="221"/>
      <c r="K144" s="221"/>
    </row>
    <row r="145" spans="1:11" s="129" customFormat="1">
      <c r="A145" s="191"/>
      <c r="B145" s="191"/>
      <c r="C145" s="137"/>
      <c r="D145" s="687"/>
      <c r="E145" s="581" t="s">
        <v>17</v>
      </c>
      <c r="F145" s="138">
        <v>25</v>
      </c>
      <c r="G145" s="279"/>
      <c r="H145" s="2">
        <f>(F145*G145)</f>
        <v>0</v>
      </c>
      <c r="I145" s="311">
        <f t="shared" ref="I145" si="23">H145</f>
        <v>0</v>
      </c>
      <c r="K145" s="221"/>
    </row>
    <row r="146" spans="1:11" s="129" customFormat="1" ht="15.75" customHeight="1">
      <c r="A146" s="191"/>
      <c r="B146" s="191"/>
      <c r="C146" s="627"/>
      <c r="D146" s="687"/>
      <c r="E146" s="628"/>
      <c r="F146" s="475"/>
      <c r="G146" s="286"/>
      <c r="H146" s="2"/>
      <c r="I146" s="221"/>
      <c r="K146" s="221"/>
    </row>
    <row r="147" spans="1:11" s="129" customFormat="1" ht="30" customHeight="1">
      <c r="A147" s="433">
        <f>A144+1</f>
        <v>8</v>
      </c>
      <c r="B147" s="191"/>
      <c r="C147" s="627" t="s">
        <v>471</v>
      </c>
      <c r="D147" s="687" t="s">
        <v>325</v>
      </c>
      <c r="E147" s="628"/>
      <c r="F147" s="639"/>
      <c r="G147" s="286"/>
      <c r="H147" s="2"/>
      <c r="I147" s="221"/>
      <c r="K147" s="221"/>
    </row>
    <row r="148" spans="1:11" s="129" customFormat="1">
      <c r="A148" s="191"/>
      <c r="B148" s="191"/>
      <c r="C148" s="102" t="s">
        <v>470</v>
      </c>
      <c r="D148" s="687"/>
      <c r="E148" s="6" t="s">
        <v>254</v>
      </c>
      <c r="F148" s="619">
        <v>1</v>
      </c>
      <c r="G148" s="286"/>
      <c r="H148" s="2">
        <f>(F148*G148)</f>
        <v>0</v>
      </c>
      <c r="I148" s="311">
        <f t="shared" ref="I148" si="24">H148</f>
        <v>0</v>
      </c>
      <c r="K148" s="221"/>
    </row>
    <row r="149" spans="1:11" s="129" customFormat="1">
      <c r="A149" s="191"/>
      <c r="B149" s="191"/>
      <c r="C149" s="189"/>
      <c r="D149" s="687"/>
      <c r="E149" s="187"/>
      <c r="F149" s="413"/>
      <c r="G149" s="279"/>
      <c r="H149" s="141"/>
      <c r="I149" s="221"/>
      <c r="K149" s="221"/>
    </row>
    <row r="150" spans="1:11" s="129" customFormat="1" ht="25.5">
      <c r="A150" s="433">
        <f>A147+1</f>
        <v>9</v>
      </c>
      <c r="B150" s="191"/>
      <c r="C150" s="627" t="s">
        <v>472</v>
      </c>
      <c r="D150" s="687" t="s">
        <v>326</v>
      </c>
      <c r="E150" s="628"/>
      <c r="F150" s="639"/>
      <c r="G150" s="286"/>
      <c r="H150" s="2"/>
      <c r="I150" s="221"/>
      <c r="K150" s="221"/>
    </row>
    <row r="151" spans="1:11" s="129" customFormat="1">
      <c r="A151" s="191"/>
      <c r="B151" s="191"/>
      <c r="C151" s="102" t="s">
        <v>473</v>
      </c>
      <c r="D151" s="687"/>
      <c r="E151" s="6" t="s">
        <v>254</v>
      </c>
      <c r="F151" s="619">
        <v>4</v>
      </c>
      <c r="G151" s="286"/>
      <c r="H151" s="2">
        <f>(F151*G151)</f>
        <v>0</v>
      </c>
      <c r="I151" s="311">
        <f t="shared" ref="I151" si="25">H151</f>
        <v>0</v>
      </c>
      <c r="K151" s="221"/>
    </row>
    <row r="152" spans="1:11" s="129" customFormat="1">
      <c r="A152" s="191"/>
      <c r="B152" s="191"/>
      <c r="C152" s="102"/>
      <c r="D152" s="687"/>
      <c r="E152" s="6"/>
      <c r="F152" s="619"/>
      <c r="G152" s="286"/>
      <c r="H152" s="2"/>
      <c r="I152" s="221"/>
      <c r="K152" s="221"/>
    </row>
    <row r="153" spans="1:11" s="129" customFormat="1">
      <c r="A153" s="433">
        <f>A150+1</f>
        <v>10</v>
      </c>
      <c r="B153" s="191"/>
      <c r="C153" s="414" t="s">
        <v>474</v>
      </c>
      <c r="D153" s="687" t="s">
        <v>327</v>
      </c>
      <c r="E153" s="187"/>
      <c r="F153" s="139"/>
      <c r="G153" s="279"/>
      <c r="H153" s="141"/>
      <c r="I153" s="221"/>
      <c r="K153" s="221"/>
    </row>
    <row r="154" spans="1:11" s="129" customFormat="1">
      <c r="A154" s="191"/>
      <c r="B154" s="191"/>
      <c r="C154" s="192" t="s">
        <v>475</v>
      </c>
      <c r="D154" s="687"/>
      <c r="E154" s="6" t="s">
        <v>254</v>
      </c>
      <c r="F154" s="612">
        <v>1</v>
      </c>
      <c r="G154" s="279"/>
      <c r="H154" s="2">
        <f>(F154*G154)</f>
        <v>0</v>
      </c>
      <c r="I154" s="311">
        <f t="shared" ref="I154" si="26">H154</f>
        <v>0</v>
      </c>
      <c r="K154" s="221"/>
    </row>
    <row r="155" spans="1:11" s="129" customFormat="1">
      <c r="A155" s="191"/>
      <c r="B155" s="191"/>
      <c r="C155" s="414"/>
      <c r="D155" s="687"/>
      <c r="E155" s="476"/>
      <c r="F155" s="630"/>
      <c r="G155" s="286"/>
      <c r="H155" s="2"/>
      <c r="I155" s="221"/>
      <c r="K155" s="221"/>
    </row>
    <row r="156" spans="1:11" s="129" customFormat="1" ht="25.5">
      <c r="A156" s="433">
        <f>A153+1</f>
        <v>11</v>
      </c>
      <c r="B156" s="191"/>
      <c r="C156" s="414" t="s">
        <v>284</v>
      </c>
      <c r="D156" s="687" t="s">
        <v>328</v>
      </c>
      <c r="E156" s="187"/>
      <c r="F156" s="139"/>
      <c r="G156" s="279"/>
      <c r="H156" s="141"/>
      <c r="I156" s="221"/>
      <c r="K156" s="221"/>
    </row>
    <row r="157" spans="1:11" s="129" customFormat="1">
      <c r="A157" s="191"/>
      <c r="B157" s="191"/>
      <c r="C157" s="102" t="s">
        <v>476</v>
      </c>
      <c r="D157" s="687"/>
      <c r="E157" s="582" t="s">
        <v>44</v>
      </c>
      <c r="F157" s="138">
        <v>1</v>
      </c>
      <c r="G157" s="279"/>
      <c r="H157" s="2">
        <f>(F157*G157)</f>
        <v>0</v>
      </c>
      <c r="I157" s="311">
        <f t="shared" ref="I157" si="27">H157</f>
        <v>0</v>
      </c>
      <c r="K157" s="221"/>
    </row>
    <row r="158" spans="1:11" s="129" customFormat="1">
      <c r="A158" s="191"/>
      <c r="B158" s="191"/>
      <c r="C158" s="627"/>
      <c r="D158" s="687"/>
      <c r="E158" s="628"/>
      <c r="F158" s="475"/>
      <c r="G158" s="286"/>
      <c r="H158" s="2"/>
      <c r="I158" s="221"/>
      <c r="K158" s="221"/>
    </row>
    <row r="159" spans="1:11" s="129" customFormat="1">
      <c r="A159" s="433">
        <f>A156+1</f>
        <v>12</v>
      </c>
      <c r="B159" s="191"/>
      <c r="C159" s="627" t="s">
        <v>385</v>
      </c>
      <c r="D159" s="687" t="s">
        <v>329</v>
      </c>
      <c r="E159" s="628"/>
      <c r="F159" s="475"/>
      <c r="G159" s="286"/>
      <c r="H159" s="2"/>
      <c r="I159" s="221"/>
      <c r="K159" s="221"/>
    </row>
    <row r="160" spans="1:11" s="129" customFormat="1">
      <c r="A160" s="191"/>
      <c r="B160" s="191"/>
      <c r="C160" s="627"/>
      <c r="D160" s="687"/>
      <c r="E160" s="581" t="s">
        <v>44</v>
      </c>
      <c r="F160" s="138">
        <v>1</v>
      </c>
      <c r="G160" s="279"/>
      <c r="H160" s="2">
        <f>(F160*G160)</f>
        <v>0</v>
      </c>
      <c r="I160" s="311">
        <f t="shared" ref="I160" si="28">H160</f>
        <v>0</v>
      </c>
      <c r="K160" s="221"/>
    </row>
    <row r="161" spans="1:11" s="129" customFormat="1">
      <c r="A161" s="191"/>
      <c r="B161" s="191"/>
      <c r="C161" s="627"/>
      <c r="D161" s="687"/>
      <c r="E161" s="628"/>
      <c r="F161" s="189"/>
      <c r="G161" s="286"/>
      <c r="H161" s="2"/>
      <c r="I161" s="221"/>
      <c r="K161" s="221"/>
    </row>
    <row r="162" spans="1:11" s="129" customFormat="1">
      <c r="A162" s="191"/>
      <c r="B162" s="191"/>
      <c r="C162" s="511" t="s">
        <v>270</v>
      </c>
      <c r="D162" s="687"/>
      <c r="E162" s="628"/>
      <c r="F162" s="189"/>
      <c r="G162" s="286"/>
      <c r="H162" s="2"/>
      <c r="I162" s="221"/>
      <c r="K162" s="221"/>
    </row>
    <row r="163" spans="1:11" s="129" customFormat="1">
      <c r="A163" s="191"/>
      <c r="B163" s="191"/>
      <c r="C163" s="627"/>
      <c r="D163" s="687"/>
      <c r="E163" s="628"/>
      <c r="F163" s="189"/>
      <c r="G163" s="286"/>
      <c r="H163" s="2"/>
      <c r="I163" s="221"/>
      <c r="K163" s="221"/>
    </row>
    <row r="164" spans="1:11" s="345" customFormat="1">
      <c r="A164" s="433">
        <f>A159+1</f>
        <v>13</v>
      </c>
      <c r="B164" s="156"/>
      <c r="C164" s="631" t="s">
        <v>273</v>
      </c>
      <c r="D164" s="22" t="s">
        <v>330</v>
      </c>
      <c r="E164" s="596"/>
      <c r="F164" s="632"/>
      <c r="G164" s="1080"/>
      <c r="H164" s="633"/>
      <c r="I164" s="349"/>
      <c r="K164" s="349"/>
    </row>
    <row r="165" spans="1:11" s="345" customFormat="1">
      <c r="A165" s="156"/>
      <c r="B165" s="156"/>
      <c r="C165" s="17" t="s">
        <v>285</v>
      </c>
      <c r="D165" s="687"/>
      <c r="E165" s="6" t="s">
        <v>109</v>
      </c>
      <c r="F165" s="605">
        <v>20</v>
      </c>
      <c r="G165" s="286"/>
      <c r="H165" s="2">
        <f>(F165*G165)</f>
        <v>0</v>
      </c>
      <c r="I165" s="311">
        <f t="shared" ref="I165" si="29">H165</f>
        <v>0</v>
      </c>
      <c r="K165" s="349"/>
    </row>
    <row r="166" spans="1:11" s="345" customFormat="1">
      <c r="A166" s="156"/>
      <c r="B166" s="156"/>
      <c r="C166" s="17" t="s">
        <v>286</v>
      </c>
      <c r="D166" s="687"/>
      <c r="E166" s="6" t="s">
        <v>109</v>
      </c>
      <c r="F166" s="605">
        <v>35</v>
      </c>
      <c r="G166" s="286"/>
      <c r="H166" s="2">
        <f>(F166*G166)</f>
        <v>0</v>
      </c>
      <c r="I166" s="311">
        <f t="shared" ref="I166:I167" si="30">H166</f>
        <v>0</v>
      </c>
      <c r="K166" s="349"/>
    </row>
    <row r="167" spans="1:11" s="129" customFormat="1">
      <c r="A167" s="191"/>
      <c r="B167" s="191"/>
      <c r="C167" s="17" t="s">
        <v>274</v>
      </c>
      <c r="D167" s="687"/>
      <c r="E167" s="6" t="s">
        <v>254</v>
      </c>
      <c r="F167" s="610">
        <v>40</v>
      </c>
      <c r="G167" s="286"/>
      <c r="H167" s="2">
        <f>(F167*G167)</f>
        <v>0</v>
      </c>
      <c r="I167" s="311">
        <f t="shared" si="30"/>
        <v>0</v>
      </c>
      <c r="K167" s="221"/>
    </row>
    <row r="168" spans="1:11" s="129" customFormat="1" ht="25.5">
      <c r="A168" s="191"/>
      <c r="B168" s="191"/>
      <c r="C168" s="636" t="s">
        <v>275</v>
      </c>
      <c r="D168" s="687"/>
      <c r="E168" s="6"/>
      <c r="F168" s="610"/>
      <c r="G168" s="286"/>
      <c r="H168" s="2"/>
      <c r="I168" s="221"/>
      <c r="K168" s="221"/>
    </row>
    <row r="169" spans="1:11" s="129" customFormat="1">
      <c r="A169" s="191"/>
      <c r="B169" s="191"/>
      <c r="C169" s="17" t="s">
        <v>286</v>
      </c>
      <c r="D169" s="687"/>
      <c r="E169" s="6" t="s">
        <v>254</v>
      </c>
      <c r="F169" s="610">
        <v>3</v>
      </c>
      <c r="G169" s="286"/>
      <c r="H169" s="2">
        <f>(F169*G169)</f>
        <v>0</v>
      </c>
      <c r="I169" s="311">
        <f t="shared" ref="I169" si="31">H169</f>
        <v>0</v>
      </c>
      <c r="K169" s="221"/>
    </row>
    <row r="170" spans="1:11" s="345" customFormat="1">
      <c r="A170" s="156"/>
      <c r="B170" s="156"/>
      <c r="C170" s="634"/>
      <c r="D170" s="22"/>
      <c r="E170" s="596"/>
      <c r="F170" s="632"/>
      <c r="G170" s="1080"/>
      <c r="H170" s="633"/>
      <c r="I170" s="349"/>
      <c r="K170" s="349"/>
    </row>
    <row r="171" spans="1:11" s="129" customFormat="1">
      <c r="A171" s="433">
        <f>A164+1</f>
        <v>14</v>
      </c>
      <c r="B171" s="156"/>
      <c r="C171" s="414" t="s">
        <v>477</v>
      </c>
      <c r="D171" s="22" t="s">
        <v>331</v>
      </c>
      <c r="E171" s="635"/>
      <c r="F171" s="636"/>
      <c r="G171" s="286"/>
      <c r="H171" s="2"/>
      <c r="I171" s="221"/>
      <c r="K171" s="221"/>
    </row>
    <row r="172" spans="1:11" s="129" customFormat="1">
      <c r="A172" s="191"/>
      <c r="B172" s="191"/>
      <c r="C172" s="17" t="s">
        <v>286</v>
      </c>
      <c r="D172" s="687"/>
      <c r="E172" s="6" t="s">
        <v>109</v>
      </c>
      <c r="F172" s="605">
        <v>15</v>
      </c>
      <c r="G172" s="286"/>
      <c r="H172" s="2">
        <f>(F172*G172)</f>
        <v>0</v>
      </c>
      <c r="I172" s="311">
        <f t="shared" ref="I172:I173" si="32">H172</f>
        <v>0</v>
      </c>
      <c r="K172" s="221"/>
    </row>
    <row r="173" spans="1:11" s="129" customFormat="1">
      <c r="A173" s="191"/>
      <c r="B173" s="191"/>
      <c r="C173" s="17" t="s">
        <v>274</v>
      </c>
      <c r="D173" s="687"/>
      <c r="E173" s="6" t="s">
        <v>254</v>
      </c>
      <c r="F173" s="610">
        <v>15</v>
      </c>
      <c r="G173" s="286"/>
      <c r="H173" s="2">
        <f>(F173*G173)</f>
        <v>0</v>
      </c>
      <c r="I173" s="311">
        <f t="shared" si="32"/>
        <v>0</v>
      </c>
      <c r="K173" s="221"/>
    </row>
    <row r="174" spans="1:11" s="129" customFormat="1" ht="14.45" customHeight="1">
      <c r="A174" s="191"/>
      <c r="B174" s="191"/>
      <c r="C174" s="414"/>
      <c r="D174" s="687"/>
      <c r="E174" s="187"/>
      <c r="F174" s="612"/>
      <c r="G174" s="279"/>
      <c r="H174" s="141"/>
      <c r="I174" s="221"/>
      <c r="K174" s="221"/>
    </row>
    <row r="175" spans="1:11" s="129" customFormat="1" ht="15" customHeight="1">
      <c r="A175" s="433">
        <f>A171+1</f>
        <v>15</v>
      </c>
      <c r="B175" s="191"/>
      <c r="C175" s="414" t="s">
        <v>276</v>
      </c>
      <c r="D175" s="687" t="s">
        <v>506</v>
      </c>
      <c r="E175" s="187"/>
      <c r="F175" s="612"/>
      <c r="G175" s="279"/>
      <c r="H175" s="141"/>
      <c r="I175" s="221"/>
      <c r="K175" s="221"/>
    </row>
    <row r="176" spans="1:11" s="129" customFormat="1">
      <c r="A176" s="191"/>
      <c r="B176" s="191"/>
      <c r="C176" s="17" t="s">
        <v>478</v>
      </c>
      <c r="D176" s="687"/>
      <c r="E176" s="6" t="s">
        <v>109</v>
      </c>
      <c r="F176" s="605">
        <v>5</v>
      </c>
      <c r="G176" s="286"/>
      <c r="H176" s="2">
        <f t="shared" ref="H176:H181" si="33">(F176*G176)</f>
        <v>0</v>
      </c>
      <c r="I176" s="311">
        <f t="shared" ref="I176:I181" si="34">H176</f>
        <v>0</v>
      </c>
      <c r="K176" s="221"/>
    </row>
    <row r="177" spans="1:11" s="129" customFormat="1" ht="14.45" customHeight="1">
      <c r="A177" s="191"/>
      <c r="B177" s="191"/>
      <c r="C177" s="17" t="s">
        <v>479</v>
      </c>
      <c r="D177" s="687"/>
      <c r="E177" s="6" t="s">
        <v>109</v>
      </c>
      <c r="F177" s="605">
        <v>5</v>
      </c>
      <c r="G177" s="286"/>
      <c r="H177" s="2">
        <f t="shared" si="33"/>
        <v>0</v>
      </c>
      <c r="I177" s="311">
        <f t="shared" si="34"/>
        <v>0</v>
      </c>
      <c r="K177" s="221"/>
    </row>
    <row r="178" spans="1:11" s="129" customFormat="1">
      <c r="A178" s="191"/>
      <c r="B178" s="191"/>
      <c r="C178" s="17" t="s">
        <v>480</v>
      </c>
      <c r="D178" s="687"/>
      <c r="E178" s="6" t="s">
        <v>109</v>
      </c>
      <c r="F178" s="605">
        <v>40</v>
      </c>
      <c r="G178" s="1081"/>
      <c r="H178" s="2">
        <f t="shared" si="33"/>
        <v>0</v>
      </c>
      <c r="I178" s="311">
        <f t="shared" si="34"/>
        <v>0</v>
      </c>
      <c r="K178" s="221"/>
    </row>
    <row r="179" spans="1:11" s="129" customFormat="1">
      <c r="A179" s="191"/>
      <c r="B179" s="191"/>
      <c r="C179" s="17" t="s">
        <v>481</v>
      </c>
      <c r="D179" s="687"/>
      <c r="E179" s="6" t="s">
        <v>109</v>
      </c>
      <c r="F179" s="605">
        <v>30</v>
      </c>
      <c r="G179" s="1081"/>
      <c r="H179" s="2">
        <f t="shared" si="33"/>
        <v>0</v>
      </c>
      <c r="I179" s="311">
        <f t="shared" si="34"/>
        <v>0</v>
      </c>
      <c r="K179" s="221"/>
    </row>
    <row r="180" spans="1:11" s="129" customFormat="1">
      <c r="A180" s="191"/>
      <c r="B180" s="191"/>
      <c r="C180" s="17" t="s">
        <v>482</v>
      </c>
      <c r="D180" s="687"/>
      <c r="E180" s="6" t="s">
        <v>109</v>
      </c>
      <c r="F180" s="605">
        <v>45</v>
      </c>
      <c r="G180" s="1081"/>
      <c r="H180" s="2">
        <f t="shared" si="33"/>
        <v>0</v>
      </c>
      <c r="I180" s="311">
        <f t="shared" si="34"/>
        <v>0</v>
      </c>
      <c r="K180" s="221"/>
    </row>
    <row r="181" spans="1:11" s="129" customFormat="1">
      <c r="A181" s="191"/>
      <c r="B181" s="191"/>
      <c r="C181" s="17" t="s">
        <v>274</v>
      </c>
      <c r="D181" s="687"/>
      <c r="E181" s="6" t="s">
        <v>254</v>
      </c>
      <c r="F181" s="610">
        <v>100</v>
      </c>
      <c r="G181" s="1081"/>
      <c r="H181" s="2">
        <f t="shared" si="33"/>
        <v>0</v>
      </c>
      <c r="I181" s="311">
        <f t="shared" si="34"/>
        <v>0</v>
      </c>
      <c r="K181" s="221"/>
    </row>
    <row r="182" spans="1:11" s="129" customFormat="1">
      <c r="A182" s="191"/>
      <c r="B182" s="191"/>
      <c r="C182" s="637"/>
      <c r="D182" s="687"/>
      <c r="E182" s="6"/>
      <c r="F182" s="424"/>
      <c r="G182" s="286"/>
      <c r="H182" s="2"/>
      <c r="I182" s="221"/>
      <c r="K182" s="221"/>
    </row>
    <row r="183" spans="1:11" s="129" customFormat="1" ht="30" customHeight="1">
      <c r="A183" s="433">
        <f>A175+1</f>
        <v>16</v>
      </c>
      <c r="B183" s="191"/>
      <c r="C183" s="189" t="s">
        <v>489</v>
      </c>
      <c r="D183" s="687" t="s">
        <v>332</v>
      </c>
      <c r="E183" s="187"/>
      <c r="F183" s="139"/>
      <c r="G183" s="286"/>
      <c r="H183" s="2"/>
      <c r="I183" s="221"/>
      <c r="K183" s="221"/>
    </row>
    <row r="184" spans="1:11" s="129" customFormat="1">
      <c r="A184" s="191"/>
      <c r="B184" s="191"/>
      <c r="C184" s="686" t="s">
        <v>483</v>
      </c>
      <c r="D184" s="687"/>
      <c r="E184" s="6"/>
      <c r="F184" s="605"/>
      <c r="G184" s="1081"/>
      <c r="H184" s="2"/>
      <c r="I184" s="311"/>
      <c r="K184" s="221"/>
    </row>
    <row r="185" spans="1:11" s="129" customFormat="1">
      <c r="A185" s="191"/>
      <c r="B185" s="191"/>
      <c r="C185" s="686" t="s">
        <v>484</v>
      </c>
      <c r="D185" s="687"/>
      <c r="E185" s="6"/>
      <c r="F185" s="605"/>
      <c r="G185" s="1081"/>
      <c r="H185" s="2"/>
      <c r="I185" s="311"/>
      <c r="K185" s="221"/>
    </row>
    <row r="186" spans="1:11" s="129" customFormat="1" ht="25.5">
      <c r="A186" s="191"/>
      <c r="B186" s="191"/>
      <c r="C186" s="641" t="s">
        <v>485</v>
      </c>
      <c r="D186" s="687"/>
      <c r="E186" s="6"/>
      <c r="F186" s="605"/>
      <c r="G186" s="1081"/>
      <c r="H186" s="2"/>
      <c r="I186" s="311"/>
      <c r="K186" s="221"/>
    </row>
    <row r="187" spans="1:11" s="129" customFormat="1">
      <c r="A187" s="191"/>
      <c r="B187" s="191"/>
      <c r="C187" s="686" t="s">
        <v>486</v>
      </c>
      <c r="D187" s="687"/>
      <c r="E187" s="6"/>
      <c r="F187" s="610"/>
      <c r="G187" s="1081"/>
      <c r="H187" s="2"/>
      <c r="I187" s="311"/>
      <c r="K187" s="221"/>
    </row>
    <row r="188" spans="1:11" s="129" customFormat="1">
      <c r="A188" s="191"/>
      <c r="B188" s="191"/>
      <c r="C188" s="641" t="s">
        <v>487</v>
      </c>
      <c r="D188" s="687"/>
      <c r="E188" s="6"/>
      <c r="F188" s="605"/>
      <c r="G188" s="1081"/>
      <c r="H188" s="2"/>
      <c r="I188" s="311"/>
      <c r="K188" s="221"/>
    </row>
    <row r="189" spans="1:11" s="129" customFormat="1" ht="25.5">
      <c r="A189" s="191"/>
      <c r="B189" s="191"/>
      <c r="C189" s="641" t="s">
        <v>488</v>
      </c>
      <c r="D189" s="687"/>
      <c r="E189" s="6"/>
      <c r="F189" s="605"/>
      <c r="G189" s="1081"/>
      <c r="H189" s="2"/>
      <c r="I189" s="311"/>
      <c r="K189" s="221"/>
    </row>
    <row r="190" spans="1:11" s="129" customFormat="1" ht="38.25">
      <c r="A190" s="191"/>
      <c r="B190" s="191"/>
      <c r="C190" s="641" t="s">
        <v>490</v>
      </c>
      <c r="D190" s="687"/>
      <c r="E190" s="6"/>
      <c r="F190" s="605"/>
      <c r="G190" s="1081"/>
      <c r="H190" s="2"/>
      <c r="I190" s="311"/>
      <c r="K190" s="221"/>
    </row>
    <row r="191" spans="1:11" s="129" customFormat="1">
      <c r="A191" s="191"/>
      <c r="B191" s="191"/>
      <c r="C191" s="17"/>
      <c r="D191" s="687"/>
      <c r="E191" s="6" t="s">
        <v>254</v>
      </c>
      <c r="F191" s="610">
        <v>1</v>
      </c>
      <c r="G191" s="1081"/>
      <c r="H191" s="2">
        <f>(F191*G191)</f>
        <v>0</v>
      </c>
      <c r="I191" s="311">
        <f t="shared" ref="I191" si="35">H191</f>
        <v>0</v>
      </c>
      <c r="K191" s="221"/>
    </row>
    <row r="192" spans="1:11" s="129" customFormat="1">
      <c r="A192" s="191"/>
      <c r="B192" s="191"/>
      <c r="C192" s="414"/>
      <c r="D192" s="687"/>
      <c r="E192" s="638"/>
      <c r="F192" s="139"/>
      <c r="G192" s="286"/>
      <c r="H192" s="605"/>
      <c r="I192" s="221"/>
      <c r="K192" s="221"/>
    </row>
    <row r="193" spans="1:11" s="345" customFormat="1">
      <c r="A193" s="433">
        <f>A183+1</f>
        <v>17</v>
      </c>
      <c r="B193" s="191"/>
      <c r="C193" s="414" t="s">
        <v>491</v>
      </c>
      <c r="D193" s="687" t="s">
        <v>333</v>
      </c>
      <c r="E193" s="6"/>
      <c r="F193" s="616"/>
      <c r="G193" s="764"/>
      <c r="H193" s="605"/>
      <c r="I193" s="349"/>
      <c r="K193" s="349"/>
    </row>
    <row r="194" spans="1:11" s="345" customFormat="1">
      <c r="A194" s="191"/>
      <c r="B194" s="191"/>
      <c r="C194" s="98" t="s">
        <v>496</v>
      </c>
      <c r="D194" s="687"/>
      <c r="E194" s="6" t="s">
        <v>2</v>
      </c>
      <c r="F194" s="618">
        <v>5</v>
      </c>
      <c r="G194" s="286"/>
      <c r="H194" s="605">
        <f>(F194*G194)</f>
        <v>0</v>
      </c>
      <c r="I194" s="311">
        <f t="shared" ref="I194:I195" si="36">H194</f>
        <v>0</v>
      </c>
      <c r="K194" s="349"/>
    </row>
    <row r="195" spans="1:11" s="345" customFormat="1">
      <c r="A195" s="191"/>
      <c r="B195" s="191"/>
      <c r="C195" s="98" t="s">
        <v>497</v>
      </c>
      <c r="D195" s="687"/>
      <c r="E195" s="6" t="s">
        <v>2</v>
      </c>
      <c r="F195" s="618">
        <v>4</v>
      </c>
      <c r="G195" s="286"/>
      <c r="H195" s="605">
        <f>(F195*G195)</f>
        <v>0</v>
      </c>
      <c r="I195" s="311">
        <f t="shared" si="36"/>
        <v>0</v>
      </c>
      <c r="K195" s="349"/>
    </row>
    <row r="196" spans="1:11" s="345" customFormat="1">
      <c r="A196" s="191"/>
      <c r="B196" s="191"/>
      <c r="C196" s="96"/>
      <c r="D196" s="687"/>
      <c r="E196" s="6"/>
      <c r="F196" s="616"/>
      <c r="G196" s="764"/>
      <c r="H196" s="605"/>
      <c r="I196" s="349"/>
      <c r="K196" s="349"/>
    </row>
    <row r="197" spans="1:11" s="129" customFormat="1">
      <c r="A197" s="433">
        <f>A193+1</f>
        <v>18</v>
      </c>
      <c r="B197" s="191"/>
      <c r="C197" s="414" t="s">
        <v>492</v>
      </c>
      <c r="D197" s="687" t="s">
        <v>334</v>
      </c>
      <c r="E197" s="187"/>
      <c r="F197" s="139"/>
      <c r="G197" s="286"/>
      <c r="H197" s="2"/>
      <c r="I197" s="221"/>
      <c r="K197" s="221"/>
    </row>
    <row r="198" spans="1:11" s="129" customFormat="1">
      <c r="A198" s="191"/>
      <c r="B198" s="191"/>
      <c r="C198" s="414"/>
      <c r="D198" s="687"/>
      <c r="E198" s="6" t="s">
        <v>254</v>
      </c>
      <c r="F198" s="610">
        <v>1</v>
      </c>
      <c r="G198" s="1081"/>
      <c r="H198" s="2">
        <f>(F198*G198)</f>
        <v>0</v>
      </c>
      <c r="I198" s="311">
        <f t="shared" ref="I198" si="37">H198</f>
        <v>0</v>
      </c>
      <c r="K198" s="221"/>
    </row>
    <row r="199" spans="1:11" s="129" customFormat="1">
      <c r="A199" s="191"/>
      <c r="B199" s="191"/>
      <c r="C199" s="414"/>
      <c r="D199" s="687"/>
      <c r="E199" s="187"/>
      <c r="F199" s="139"/>
      <c r="G199" s="286"/>
      <c r="H199" s="2"/>
      <c r="I199" s="221"/>
      <c r="K199" s="221"/>
    </row>
    <row r="200" spans="1:11" s="129" customFormat="1" ht="15" customHeight="1">
      <c r="A200" s="433">
        <f>A197+1</f>
        <v>19</v>
      </c>
      <c r="B200" s="191"/>
      <c r="C200" s="414" t="s">
        <v>493</v>
      </c>
      <c r="D200" s="687" t="s">
        <v>335</v>
      </c>
      <c r="E200" s="187"/>
      <c r="F200" s="139"/>
      <c r="G200" s="286"/>
      <c r="H200" s="2"/>
      <c r="I200" s="221"/>
      <c r="K200" s="221"/>
    </row>
    <row r="201" spans="1:11" s="129" customFormat="1">
      <c r="A201" s="191"/>
      <c r="B201" s="191"/>
      <c r="C201" s="98"/>
      <c r="D201" s="687"/>
      <c r="E201" s="6" t="s">
        <v>254</v>
      </c>
      <c r="F201" s="610">
        <v>3</v>
      </c>
      <c r="G201" s="1081"/>
      <c r="H201" s="2">
        <f>(F201*G201)</f>
        <v>0</v>
      </c>
      <c r="I201" s="311">
        <f t="shared" ref="I201" si="38">H201</f>
        <v>0</v>
      </c>
      <c r="K201" s="221"/>
    </row>
    <row r="202" spans="1:11" s="129" customFormat="1">
      <c r="A202" s="191"/>
      <c r="B202" s="191"/>
      <c r="C202" s="414"/>
      <c r="D202" s="687"/>
      <c r="E202" s="187"/>
      <c r="F202" s="139"/>
      <c r="G202" s="286"/>
      <c r="H202" s="2"/>
      <c r="I202" s="221"/>
      <c r="K202" s="221"/>
    </row>
    <row r="203" spans="1:11" s="129" customFormat="1" ht="25.5">
      <c r="A203" s="433">
        <f>A200+1</f>
        <v>20</v>
      </c>
      <c r="B203" s="191"/>
      <c r="C203" s="414" t="s">
        <v>494</v>
      </c>
      <c r="D203" s="687" t="s">
        <v>336</v>
      </c>
      <c r="E203" s="187"/>
      <c r="F203" s="139"/>
      <c r="G203" s="286"/>
      <c r="H203" s="2"/>
      <c r="I203" s="221"/>
      <c r="K203" s="221"/>
    </row>
    <row r="204" spans="1:11" s="129" customFormat="1">
      <c r="A204" s="191"/>
      <c r="B204" s="191"/>
      <c r="C204" s="98"/>
      <c r="D204" s="687"/>
      <c r="E204" s="6" t="s">
        <v>254</v>
      </c>
      <c r="F204" s="610">
        <v>2</v>
      </c>
      <c r="G204" s="1081"/>
      <c r="H204" s="2">
        <f>(F204*G204)</f>
        <v>0</v>
      </c>
      <c r="I204" s="311">
        <f t="shared" ref="I204" si="39">H204</f>
        <v>0</v>
      </c>
      <c r="K204" s="221"/>
    </row>
    <row r="205" spans="1:11" s="129" customFormat="1">
      <c r="A205" s="191"/>
      <c r="B205" s="191"/>
      <c r="C205" s="414"/>
      <c r="D205" s="687"/>
      <c r="E205" s="187"/>
      <c r="F205" s="139"/>
      <c r="G205" s="286"/>
      <c r="H205" s="2"/>
      <c r="I205" s="221"/>
      <c r="K205" s="221"/>
    </row>
    <row r="206" spans="1:11" s="129" customFormat="1" ht="25.5">
      <c r="A206" s="433">
        <f>A203+1</f>
        <v>21</v>
      </c>
      <c r="B206" s="191"/>
      <c r="C206" s="414" t="s">
        <v>495</v>
      </c>
      <c r="D206" s="687" t="s">
        <v>337</v>
      </c>
      <c r="E206" s="187"/>
      <c r="F206" s="139"/>
      <c r="G206" s="286"/>
      <c r="H206" s="2"/>
      <c r="I206" s="221"/>
      <c r="K206" s="221"/>
    </row>
    <row r="207" spans="1:11" s="129" customFormat="1">
      <c r="A207" s="191"/>
      <c r="B207" s="191"/>
      <c r="C207" s="503"/>
      <c r="D207" s="687"/>
      <c r="E207" s="6" t="s">
        <v>254</v>
      </c>
      <c r="F207" s="610">
        <v>2</v>
      </c>
      <c r="G207" s="1081"/>
      <c r="H207" s="2">
        <f>(F207*G207)</f>
        <v>0</v>
      </c>
      <c r="I207" s="311">
        <f t="shared" ref="I207" si="40">H207</f>
        <v>0</v>
      </c>
      <c r="K207" s="221"/>
    </row>
    <row r="208" spans="1:11" s="129" customFormat="1" ht="14.45" customHeight="1">
      <c r="A208" s="191"/>
      <c r="B208" s="191"/>
      <c r="C208" s="414"/>
      <c r="D208" s="687"/>
      <c r="E208" s="187"/>
      <c r="F208" s="413"/>
      <c r="G208" s="286"/>
      <c r="H208" s="2"/>
      <c r="I208" s="221"/>
      <c r="K208" s="221"/>
    </row>
    <row r="209" spans="1:11" s="129" customFormat="1" ht="15" customHeight="1">
      <c r="A209" s="433">
        <f>A206+1</f>
        <v>22</v>
      </c>
      <c r="B209" s="191"/>
      <c r="C209" s="414" t="s">
        <v>498</v>
      </c>
      <c r="D209" s="687" t="s">
        <v>338</v>
      </c>
      <c r="E209" s="187"/>
      <c r="F209" s="139"/>
      <c r="G209" s="286"/>
      <c r="H209" s="2"/>
      <c r="I209" s="221"/>
      <c r="K209" s="221"/>
    </row>
    <row r="210" spans="1:11" s="129" customFormat="1">
      <c r="A210" s="191"/>
      <c r="B210" s="191"/>
      <c r="C210" s="414" t="s">
        <v>499</v>
      </c>
      <c r="D210" s="687"/>
      <c r="E210" s="6" t="s">
        <v>254</v>
      </c>
      <c r="F210" s="610">
        <v>1</v>
      </c>
      <c r="G210" s="1081"/>
      <c r="H210" s="2">
        <f>(F210*G210)</f>
        <v>0</v>
      </c>
      <c r="I210" s="311">
        <f t="shared" ref="I210" si="41">H210</f>
        <v>0</v>
      </c>
      <c r="K210" s="221"/>
    </row>
    <row r="211" spans="1:11" s="129" customFormat="1" ht="14.45" customHeight="1">
      <c r="A211" s="191"/>
      <c r="B211" s="191"/>
      <c r="C211" s="414"/>
      <c r="D211" s="687"/>
      <c r="E211" s="187"/>
      <c r="F211" s="413"/>
      <c r="G211" s="286"/>
      <c r="H211" s="2"/>
      <c r="I211" s="221"/>
      <c r="K211" s="221"/>
    </row>
    <row r="212" spans="1:11" s="129" customFormat="1" ht="15" customHeight="1">
      <c r="A212" s="433">
        <f>A209+1</f>
        <v>23</v>
      </c>
      <c r="B212" s="191"/>
      <c r="C212" s="414" t="s">
        <v>500</v>
      </c>
      <c r="D212" s="687" t="s">
        <v>339</v>
      </c>
      <c r="E212" s="187"/>
      <c r="F212" s="139"/>
      <c r="G212" s="286"/>
      <c r="H212" s="2"/>
      <c r="I212" s="221"/>
      <c r="K212" s="221"/>
    </row>
    <row r="213" spans="1:11" s="129" customFormat="1">
      <c r="A213" s="191"/>
      <c r="B213" s="191"/>
      <c r="C213" s="414" t="s">
        <v>501</v>
      </c>
      <c r="D213" s="687"/>
      <c r="E213" s="6" t="s">
        <v>254</v>
      </c>
      <c r="F213" s="610">
        <v>4</v>
      </c>
      <c r="G213" s="1081"/>
      <c r="H213" s="2">
        <f>(F213*G213)</f>
        <v>0</v>
      </c>
      <c r="I213" s="311">
        <f t="shared" ref="I213" si="42">H213</f>
        <v>0</v>
      </c>
      <c r="K213" s="221"/>
    </row>
    <row r="214" spans="1:11" s="129" customFormat="1">
      <c r="A214" s="191"/>
      <c r="B214" s="191"/>
      <c r="C214" s="414" t="s">
        <v>502</v>
      </c>
      <c r="D214" s="687"/>
      <c r="E214" s="6" t="s">
        <v>254</v>
      </c>
      <c r="F214" s="610">
        <v>1</v>
      </c>
      <c r="G214" s="1081"/>
      <c r="H214" s="2">
        <f>(F214*G214)</f>
        <v>0</v>
      </c>
      <c r="I214" s="311">
        <f t="shared" ref="I214" si="43">H214</f>
        <v>0</v>
      </c>
      <c r="K214" s="221"/>
    </row>
    <row r="215" spans="1:11" s="129" customFormat="1" ht="14.45" customHeight="1">
      <c r="A215" s="191"/>
      <c r="B215" s="191"/>
      <c r="C215" s="414"/>
      <c r="D215" s="687"/>
      <c r="E215" s="187"/>
      <c r="F215" s="413"/>
      <c r="G215" s="286"/>
      <c r="H215" s="2"/>
      <c r="I215" s="221"/>
      <c r="K215" s="221"/>
    </row>
    <row r="216" spans="1:11" s="129" customFormat="1" ht="30.75" customHeight="1">
      <c r="A216" s="433">
        <f>A212+1</f>
        <v>24</v>
      </c>
      <c r="B216" s="191"/>
      <c r="C216" s="414" t="s">
        <v>503</v>
      </c>
      <c r="D216" s="687" t="s">
        <v>340</v>
      </c>
      <c r="E216" s="187"/>
      <c r="F216" s="139"/>
      <c r="G216" s="286"/>
      <c r="H216" s="2"/>
      <c r="I216" s="221"/>
      <c r="K216" s="221"/>
    </row>
    <row r="217" spans="1:11" s="129" customFormat="1">
      <c r="A217" s="191"/>
      <c r="B217" s="191"/>
      <c r="C217" s="414"/>
      <c r="D217" s="687"/>
      <c r="E217" s="6" t="s">
        <v>254</v>
      </c>
      <c r="F217" s="610">
        <v>3</v>
      </c>
      <c r="G217" s="1081"/>
      <c r="H217" s="2">
        <f>(F217*G217)</f>
        <v>0</v>
      </c>
      <c r="I217" s="311">
        <f t="shared" ref="I217" si="44">H217</f>
        <v>0</v>
      </c>
      <c r="K217" s="221"/>
    </row>
    <row r="218" spans="1:11" s="129" customFormat="1">
      <c r="A218" s="191"/>
      <c r="B218" s="191"/>
      <c r="C218" s="503"/>
      <c r="D218" s="687"/>
      <c r="E218" s="187"/>
      <c r="F218" s="139"/>
      <c r="G218" s="286"/>
      <c r="H218" s="2"/>
      <c r="I218" s="221"/>
      <c r="K218" s="221"/>
    </row>
    <row r="219" spans="1:11" s="129" customFormat="1" ht="15" customHeight="1">
      <c r="A219" s="433">
        <f>A216+1</f>
        <v>25</v>
      </c>
      <c r="B219" s="191"/>
      <c r="C219" s="414" t="s">
        <v>504</v>
      </c>
      <c r="D219" s="687" t="s">
        <v>341</v>
      </c>
      <c r="E219" s="187"/>
      <c r="F219" s="139"/>
      <c r="G219" s="286"/>
      <c r="H219" s="2"/>
      <c r="I219" s="221"/>
      <c r="K219" s="221"/>
    </row>
    <row r="220" spans="1:11" s="129" customFormat="1">
      <c r="A220" s="191"/>
      <c r="B220" s="191"/>
      <c r="C220" s="414"/>
      <c r="D220" s="687"/>
      <c r="E220" s="6" t="s">
        <v>254</v>
      </c>
      <c r="F220" s="610">
        <v>2</v>
      </c>
      <c r="G220" s="1081"/>
      <c r="H220" s="2">
        <f>(F220*G220)</f>
        <v>0</v>
      </c>
      <c r="I220" s="311">
        <f t="shared" ref="I220" si="45">H220</f>
        <v>0</v>
      </c>
      <c r="K220" s="221"/>
    </row>
    <row r="221" spans="1:11" s="129" customFormat="1">
      <c r="A221" s="191"/>
      <c r="B221" s="191"/>
      <c r="C221" s="414"/>
      <c r="D221" s="687"/>
      <c r="E221" s="187"/>
      <c r="F221" s="413"/>
      <c r="G221" s="286"/>
      <c r="H221" s="2"/>
      <c r="I221" s="221"/>
      <c r="K221" s="221"/>
    </row>
    <row r="222" spans="1:11" s="129" customFormat="1" ht="15" customHeight="1">
      <c r="A222" s="433">
        <f>A219+1</f>
        <v>26</v>
      </c>
      <c r="B222" s="191"/>
      <c r="C222" s="414" t="s">
        <v>287</v>
      </c>
      <c r="D222" s="687" t="s">
        <v>342</v>
      </c>
      <c r="E222" s="187"/>
      <c r="F222" s="139"/>
      <c r="G222" s="286"/>
      <c r="H222" s="2"/>
      <c r="I222" s="221"/>
      <c r="K222" s="221"/>
    </row>
    <row r="223" spans="1:11" s="129" customFormat="1">
      <c r="A223" s="191"/>
      <c r="B223" s="191"/>
      <c r="C223" s="414"/>
      <c r="D223" s="687"/>
      <c r="E223" s="6" t="s">
        <v>254</v>
      </c>
      <c r="F223" s="610">
        <v>1</v>
      </c>
      <c r="G223" s="1082"/>
      <c r="H223" s="2">
        <f>(F223*G223)</f>
        <v>0</v>
      </c>
      <c r="I223" s="311">
        <f t="shared" ref="I223" si="46">H223</f>
        <v>0</v>
      </c>
      <c r="K223" s="221"/>
    </row>
    <row r="224" spans="1:11" s="129" customFormat="1">
      <c r="A224" s="191"/>
      <c r="B224" s="191"/>
      <c r="C224" s="414"/>
      <c r="D224" s="687"/>
      <c r="E224" s="187"/>
      <c r="F224" s="413"/>
      <c r="G224" s="286"/>
      <c r="H224" s="2"/>
      <c r="I224" s="221"/>
      <c r="K224" s="221"/>
    </row>
    <row r="225" spans="1:12" s="129" customFormat="1" ht="25.5">
      <c r="A225" s="433">
        <f>A222+1</f>
        <v>27</v>
      </c>
      <c r="B225" s="191"/>
      <c r="C225" s="414" t="s">
        <v>288</v>
      </c>
      <c r="D225" s="687" t="s">
        <v>343</v>
      </c>
      <c r="E225" s="187"/>
      <c r="F225" s="413"/>
      <c r="G225" s="286"/>
      <c r="H225" s="2"/>
      <c r="I225" s="221"/>
      <c r="K225" s="221"/>
    </row>
    <row r="226" spans="1:12" s="129" customFormat="1">
      <c r="A226" s="191"/>
      <c r="B226" s="191"/>
      <c r="C226" s="414"/>
      <c r="D226" s="687"/>
      <c r="E226" s="6" t="s">
        <v>109</v>
      </c>
      <c r="F226" s="605">
        <v>200</v>
      </c>
      <c r="G226" s="1081"/>
      <c r="H226" s="2">
        <f>(F226*G226)</f>
        <v>0</v>
      </c>
      <c r="I226" s="311">
        <f t="shared" ref="I226" si="47">H226</f>
        <v>0</v>
      </c>
      <c r="K226" s="221"/>
    </row>
    <row r="227" spans="1:12" s="345" customFormat="1">
      <c r="A227" s="191"/>
      <c r="B227" s="191"/>
      <c r="C227" s="705"/>
      <c r="D227" s="687"/>
      <c r="E227" s="6"/>
      <c r="F227" s="619"/>
      <c r="G227" s="1081"/>
      <c r="H227" s="2"/>
      <c r="I227" s="311"/>
      <c r="K227" s="349"/>
    </row>
    <row r="228" spans="1:12" s="129" customFormat="1">
      <c r="A228" s="598" t="s">
        <v>150</v>
      </c>
      <c r="B228" s="598"/>
      <c r="C228" s="706" t="s">
        <v>289</v>
      </c>
      <c r="D228" s="600"/>
      <c r="E228" s="415"/>
      <c r="F228" s="614"/>
      <c r="G228" s="1076"/>
      <c r="H228" s="602">
        <f>SUM(H119:H227)</f>
        <v>0</v>
      </c>
      <c r="I228" s="271">
        <f>SUM(I119:I227)</f>
        <v>0</v>
      </c>
      <c r="J228" s="350">
        <f>SUM(J119:J227)</f>
        <v>0</v>
      </c>
      <c r="K228" s="272">
        <f>SUM(K119:K227)</f>
        <v>0</v>
      </c>
      <c r="L228" s="190"/>
    </row>
    <row r="229" spans="1:12" s="129" customFormat="1">
      <c r="A229" s="156"/>
      <c r="B229" s="156"/>
      <c r="C229" s="597"/>
      <c r="D229" s="67"/>
      <c r="E229" s="71"/>
      <c r="F229" s="642"/>
      <c r="G229" s="1075"/>
      <c r="H229" s="167"/>
      <c r="I229" s="221"/>
      <c r="J229" s="17"/>
      <c r="K229" s="221"/>
    </row>
    <row r="230" spans="1:12" s="129" customFormat="1">
      <c r="A230" s="643"/>
      <c r="B230" s="643"/>
      <c r="C230" s="419"/>
      <c r="D230" s="644"/>
      <c r="E230" s="72"/>
      <c r="F230" s="139"/>
      <c r="G230" s="1075"/>
      <c r="H230" s="190"/>
      <c r="I230" s="224"/>
      <c r="J230" s="220"/>
      <c r="K230" s="220"/>
    </row>
    <row r="231" spans="1:12" s="37" customFormat="1" ht="24.95" customHeight="1">
      <c r="A231" s="177"/>
      <c r="B231" s="179"/>
      <c r="C231" s="181" t="s">
        <v>291</v>
      </c>
      <c r="D231" s="312"/>
      <c r="E231" s="188"/>
      <c r="F231" s="645"/>
      <c r="G231" s="1083"/>
      <c r="H231" s="179"/>
      <c r="I231" s="496" t="s">
        <v>160</v>
      </c>
      <c r="J231" s="497" t="s">
        <v>235</v>
      </c>
      <c r="K231" s="498" t="s">
        <v>236</v>
      </c>
    </row>
    <row r="232" spans="1:12" s="195" customFormat="1" ht="20.100000000000001" customHeight="1">
      <c r="A232" s="646"/>
      <c r="C232" s="647"/>
      <c r="D232" s="346"/>
      <c r="E232" s="648"/>
      <c r="F232" s="649"/>
      <c r="G232" s="1084"/>
      <c r="I232" s="229"/>
      <c r="J232" s="230"/>
      <c r="K232" s="230"/>
    </row>
    <row r="233" spans="1:12" s="144" customFormat="1" ht="20.100000000000001" customHeight="1">
      <c r="A233" s="411" t="s">
        <v>156</v>
      </c>
      <c r="B233" s="411"/>
      <c r="C233" s="650" t="s">
        <v>244</v>
      </c>
      <c r="D233" s="651"/>
      <c r="E233" s="191"/>
      <c r="G233" s="1085"/>
      <c r="H233" s="652">
        <f>H115</f>
        <v>0</v>
      </c>
      <c r="I233" s="586">
        <f>I115</f>
        <v>0</v>
      </c>
      <c r="J233" s="587">
        <f>J115</f>
        <v>0</v>
      </c>
      <c r="K233" s="494">
        <f>K115</f>
        <v>0</v>
      </c>
    </row>
    <row r="234" spans="1:12" s="144" customFormat="1" ht="20.100000000000001" customHeight="1">
      <c r="A234" s="411" t="s">
        <v>150</v>
      </c>
      <c r="B234" s="411"/>
      <c r="C234" s="412" t="s">
        <v>277</v>
      </c>
      <c r="D234" s="509"/>
      <c r="E234" s="191"/>
      <c r="G234" s="1085"/>
      <c r="H234" s="652">
        <f>H228</f>
        <v>0</v>
      </c>
      <c r="I234" s="586">
        <f>I228</f>
        <v>0</v>
      </c>
      <c r="J234" s="587">
        <f>J228</f>
        <v>0</v>
      </c>
      <c r="K234" s="494">
        <f>K228</f>
        <v>0</v>
      </c>
    </row>
    <row r="235" spans="1:12" s="144" customFormat="1" ht="20.100000000000001" customHeight="1">
      <c r="A235" s="987" t="s">
        <v>151</v>
      </c>
      <c r="B235" s="987"/>
      <c r="C235" s="1001" t="s">
        <v>290</v>
      </c>
      <c r="D235" s="1006"/>
      <c r="E235" s="1007"/>
      <c r="F235" s="1008"/>
      <c r="G235" s="1086"/>
      <c r="H235" s="1005">
        <v>0</v>
      </c>
      <c r="I235" s="588">
        <v>0</v>
      </c>
      <c r="J235" s="589">
        <v>0</v>
      </c>
      <c r="K235" s="590">
        <v>0</v>
      </c>
    </row>
    <row r="236" spans="1:12" s="139" customFormat="1" ht="20.100000000000001" customHeight="1">
      <c r="A236" s="6"/>
      <c r="B236" s="6"/>
      <c r="C236" s="420" t="s">
        <v>292</v>
      </c>
      <c r="D236" s="485"/>
      <c r="E236" s="6"/>
      <c r="F236" s="424"/>
      <c r="G236" s="1087"/>
      <c r="H236" s="649">
        <f>SUM(H233:H235)</f>
        <v>0</v>
      </c>
      <c r="I236" s="591">
        <f>SUM(I233:I235)</f>
        <v>0</v>
      </c>
      <c r="J236" s="592">
        <f>SUM(J233:J235)</f>
        <v>0</v>
      </c>
      <c r="K236" s="593">
        <f>SUM(K233:K235)</f>
        <v>0</v>
      </c>
      <c r="L236" s="138"/>
    </row>
    <row r="237" spans="1:12">
      <c r="A237" s="32"/>
      <c r="F237" s="605"/>
      <c r="G237" s="1052"/>
      <c r="H237" s="212"/>
      <c r="I237" s="211"/>
      <c r="J237" s="211"/>
      <c r="K237" s="211"/>
    </row>
    <row r="238" spans="1:12">
      <c r="A238" s="32"/>
      <c r="C238" s="39" t="s">
        <v>135</v>
      </c>
      <c r="F238" s="605"/>
      <c r="G238" s="1052"/>
      <c r="I238" s="228"/>
    </row>
    <row r="239" spans="1:12">
      <c r="A239" s="32"/>
      <c r="F239" s="605"/>
      <c r="G239" s="1052"/>
      <c r="I239" s="228"/>
    </row>
    <row r="240" spans="1:12">
      <c r="A240" s="32"/>
      <c r="F240" s="605"/>
      <c r="G240" s="1052"/>
      <c r="I240" s="228"/>
    </row>
    <row r="241" spans="1:7">
      <c r="A241" s="32"/>
      <c r="F241" s="605"/>
      <c r="G241" s="1052"/>
    </row>
    <row r="242" spans="1:7">
      <c r="A242" s="32"/>
      <c r="F242" s="605"/>
      <c r="G242" s="1052"/>
    </row>
    <row r="243" spans="1:7">
      <c r="A243" s="32"/>
      <c r="F243" s="605"/>
      <c r="G243" s="1052"/>
    </row>
    <row r="244" spans="1:7">
      <c r="A244" s="32"/>
      <c r="F244" s="605"/>
      <c r="G244" s="1052"/>
    </row>
    <row r="245" spans="1:7">
      <c r="A245" s="32"/>
      <c r="F245" s="605"/>
      <c r="G245" s="1052"/>
    </row>
    <row r="246" spans="1:7">
      <c r="A246" s="32"/>
      <c r="F246" s="605"/>
      <c r="G246" s="1052"/>
    </row>
    <row r="247" spans="1:7">
      <c r="A247" s="32"/>
      <c r="F247" s="605"/>
      <c r="G247" s="1052"/>
    </row>
    <row r="248" spans="1:7">
      <c r="A248" s="32"/>
      <c r="F248" s="605"/>
      <c r="G248" s="1052"/>
    </row>
    <row r="249" spans="1:7">
      <c r="A249" s="32"/>
      <c r="F249" s="605"/>
      <c r="G249" s="1052"/>
    </row>
    <row r="250" spans="1:7">
      <c r="A250" s="32"/>
      <c r="F250" s="605"/>
      <c r="G250" s="1052"/>
    </row>
    <row r="251" spans="1:7">
      <c r="A251" s="32"/>
      <c r="F251" s="605"/>
      <c r="G251" s="1052"/>
    </row>
    <row r="252" spans="1:7">
      <c r="A252" s="32"/>
      <c r="F252" s="605"/>
      <c r="G252" s="1052"/>
    </row>
    <row r="253" spans="1:7">
      <c r="A253" s="32"/>
      <c r="F253" s="605"/>
      <c r="G253" s="1052"/>
    </row>
    <row r="254" spans="1:7">
      <c r="A254" s="32"/>
      <c r="F254" s="605"/>
      <c r="G254" s="1052"/>
    </row>
    <row r="255" spans="1:7">
      <c r="A255" s="32"/>
      <c r="F255" s="605"/>
      <c r="G255" s="1052"/>
    </row>
    <row r="256" spans="1:7">
      <c r="A256" s="32"/>
      <c r="F256" s="605"/>
      <c r="G256" s="1052"/>
    </row>
    <row r="257" spans="1:7">
      <c r="A257" s="32"/>
      <c r="F257" s="605"/>
      <c r="G257" s="1052"/>
    </row>
    <row r="258" spans="1:7">
      <c r="A258" s="32"/>
      <c r="F258" s="605"/>
      <c r="G258" s="1052"/>
    </row>
    <row r="259" spans="1:7">
      <c r="A259" s="32"/>
      <c r="F259" s="605"/>
      <c r="G259" s="1052"/>
    </row>
    <row r="260" spans="1:7">
      <c r="A260" s="32"/>
      <c r="F260" s="605"/>
      <c r="G260" s="1052"/>
    </row>
    <row r="261" spans="1:7">
      <c r="A261" s="32"/>
      <c r="F261" s="605"/>
      <c r="G261" s="1052"/>
    </row>
    <row r="262" spans="1:7">
      <c r="A262" s="32"/>
      <c r="F262" s="605"/>
      <c r="G262" s="1052"/>
    </row>
    <row r="263" spans="1:7">
      <c r="A263" s="32"/>
      <c r="F263" s="605"/>
      <c r="G263" s="1052"/>
    </row>
    <row r="264" spans="1:7">
      <c r="A264" s="32"/>
      <c r="F264" s="605"/>
      <c r="G264" s="1052"/>
    </row>
    <row r="265" spans="1:7">
      <c r="A265" s="32"/>
      <c r="F265" s="605"/>
      <c r="G265" s="1052"/>
    </row>
    <row r="266" spans="1:7">
      <c r="A266" s="32"/>
      <c r="F266" s="605"/>
      <c r="G266" s="1052"/>
    </row>
    <row r="267" spans="1:7">
      <c r="A267" s="32"/>
      <c r="F267" s="605"/>
      <c r="G267" s="1052"/>
    </row>
    <row r="268" spans="1:7">
      <c r="A268" s="32"/>
      <c r="F268" s="605"/>
      <c r="G268" s="1052"/>
    </row>
    <row r="269" spans="1:7">
      <c r="A269" s="32"/>
      <c r="F269" s="605"/>
      <c r="G269" s="1052"/>
    </row>
    <row r="270" spans="1:7">
      <c r="A270" s="32"/>
      <c r="F270" s="605"/>
      <c r="G270" s="1052"/>
    </row>
    <row r="271" spans="1:7">
      <c r="A271" s="32"/>
      <c r="F271" s="605"/>
      <c r="G271" s="1052"/>
    </row>
    <row r="272" spans="1:7">
      <c r="A272" s="32"/>
      <c r="F272" s="605"/>
      <c r="G272" s="1052"/>
    </row>
    <row r="273" spans="1:7">
      <c r="A273" s="32"/>
      <c r="F273" s="605"/>
      <c r="G273" s="1052"/>
    </row>
    <row r="274" spans="1:7">
      <c r="A274" s="32"/>
      <c r="F274" s="605"/>
      <c r="G274" s="1052"/>
    </row>
    <row r="275" spans="1:7">
      <c r="A275" s="32"/>
      <c r="F275" s="605"/>
      <c r="G275" s="1052"/>
    </row>
    <row r="276" spans="1:7">
      <c r="A276" s="32"/>
      <c r="F276" s="605"/>
      <c r="G276" s="1052"/>
    </row>
    <row r="277" spans="1:7">
      <c r="A277" s="32"/>
      <c r="F277" s="605"/>
      <c r="G277" s="1052"/>
    </row>
    <row r="278" spans="1:7">
      <c r="A278" s="32"/>
      <c r="F278" s="605"/>
      <c r="G278" s="1052"/>
    </row>
    <row r="279" spans="1:7">
      <c r="A279" s="32"/>
      <c r="F279" s="605"/>
      <c r="G279" s="1052"/>
    </row>
    <row r="280" spans="1:7">
      <c r="A280" s="32"/>
      <c r="F280" s="605"/>
      <c r="G280" s="1052"/>
    </row>
    <row r="281" spans="1:7">
      <c r="A281" s="32"/>
      <c r="F281" s="605"/>
      <c r="G281" s="1052"/>
    </row>
    <row r="282" spans="1:7">
      <c r="A282" s="32"/>
      <c r="F282" s="605"/>
      <c r="G282" s="1052"/>
    </row>
    <row r="283" spans="1:7">
      <c r="A283" s="32"/>
      <c r="F283" s="605"/>
      <c r="G283" s="1052"/>
    </row>
    <row r="284" spans="1:7">
      <c r="A284" s="32"/>
      <c r="F284" s="605"/>
      <c r="G284" s="1052"/>
    </row>
    <row r="285" spans="1:7">
      <c r="A285" s="32"/>
      <c r="F285" s="605"/>
      <c r="G285" s="1052"/>
    </row>
    <row r="286" spans="1:7">
      <c r="A286" s="32"/>
      <c r="F286" s="605"/>
      <c r="G286" s="1052"/>
    </row>
    <row r="287" spans="1:7">
      <c r="A287" s="32"/>
      <c r="F287" s="605"/>
      <c r="G287" s="1052"/>
    </row>
    <row r="288" spans="1:7">
      <c r="A288" s="32"/>
      <c r="F288" s="605"/>
      <c r="G288" s="1052"/>
    </row>
    <row r="289" spans="1:7">
      <c r="A289" s="32"/>
      <c r="F289" s="605"/>
      <c r="G289" s="1052"/>
    </row>
    <row r="290" spans="1:7">
      <c r="A290" s="32"/>
      <c r="F290" s="605"/>
      <c r="G290" s="1052"/>
    </row>
    <row r="291" spans="1:7">
      <c r="A291" s="32"/>
      <c r="F291" s="605"/>
      <c r="G291" s="1052"/>
    </row>
    <row r="292" spans="1:7">
      <c r="A292" s="32"/>
      <c r="F292" s="605"/>
      <c r="G292" s="1052"/>
    </row>
    <row r="293" spans="1:7">
      <c r="A293" s="32"/>
      <c r="F293" s="605"/>
      <c r="G293" s="1052"/>
    </row>
    <row r="294" spans="1:7">
      <c r="A294" s="32"/>
      <c r="F294" s="605"/>
      <c r="G294" s="1052"/>
    </row>
    <row r="295" spans="1:7">
      <c r="A295" s="32"/>
      <c r="F295" s="605"/>
      <c r="G295" s="1052"/>
    </row>
    <row r="296" spans="1:7">
      <c r="A296" s="32"/>
      <c r="F296" s="605"/>
      <c r="G296" s="1052"/>
    </row>
    <row r="297" spans="1:7">
      <c r="A297" s="32"/>
      <c r="F297" s="605"/>
      <c r="G297" s="1052"/>
    </row>
    <row r="298" spans="1:7">
      <c r="A298" s="32"/>
      <c r="F298" s="605"/>
      <c r="G298" s="1052"/>
    </row>
    <row r="299" spans="1:7">
      <c r="A299" s="32"/>
      <c r="F299" s="605"/>
      <c r="G299" s="1052"/>
    </row>
    <row r="300" spans="1:7">
      <c r="A300" s="32"/>
      <c r="F300" s="605"/>
      <c r="G300" s="1052"/>
    </row>
    <row r="301" spans="1:7">
      <c r="A301" s="32"/>
      <c r="F301" s="605"/>
      <c r="G301" s="1052"/>
    </row>
    <row r="302" spans="1:7">
      <c r="A302" s="32"/>
      <c r="F302" s="605"/>
      <c r="G302" s="1052"/>
    </row>
    <row r="303" spans="1:7">
      <c r="A303" s="32"/>
      <c r="F303" s="605"/>
      <c r="G303" s="1052"/>
    </row>
    <row r="304" spans="1:7">
      <c r="A304" s="32"/>
      <c r="F304" s="605"/>
      <c r="G304" s="1052"/>
    </row>
    <row r="305" spans="1:7">
      <c r="A305" s="32"/>
      <c r="F305" s="605"/>
      <c r="G305" s="1052"/>
    </row>
    <row r="306" spans="1:7">
      <c r="A306" s="32"/>
      <c r="F306" s="605"/>
      <c r="G306" s="1052"/>
    </row>
    <row r="307" spans="1:7">
      <c r="A307" s="32"/>
      <c r="F307" s="605"/>
      <c r="G307" s="1052"/>
    </row>
    <row r="308" spans="1:7">
      <c r="A308" s="32"/>
      <c r="F308" s="605"/>
      <c r="G308" s="1052"/>
    </row>
    <row r="309" spans="1:7">
      <c r="A309" s="32"/>
      <c r="F309" s="605"/>
      <c r="G309" s="1052"/>
    </row>
    <row r="310" spans="1:7">
      <c r="A310" s="32"/>
      <c r="F310" s="605"/>
      <c r="G310" s="1052"/>
    </row>
    <row r="311" spans="1:7">
      <c r="A311" s="32"/>
      <c r="F311" s="605"/>
      <c r="G311" s="1052"/>
    </row>
    <row r="312" spans="1:7">
      <c r="A312" s="32"/>
      <c r="F312" s="605"/>
      <c r="G312" s="1052"/>
    </row>
    <row r="313" spans="1:7">
      <c r="A313" s="32"/>
      <c r="F313" s="605"/>
      <c r="G313" s="1052"/>
    </row>
    <row r="314" spans="1:7">
      <c r="A314" s="32"/>
      <c r="F314" s="605"/>
      <c r="G314" s="1052"/>
    </row>
    <row r="315" spans="1:7">
      <c r="A315" s="32"/>
      <c r="F315" s="605"/>
      <c r="G315" s="1052"/>
    </row>
    <row r="316" spans="1:7">
      <c r="A316" s="32"/>
      <c r="F316" s="605"/>
      <c r="G316" s="1052"/>
    </row>
    <row r="317" spans="1:7">
      <c r="A317" s="32"/>
      <c r="F317" s="605"/>
      <c r="G317" s="1052"/>
    </row>
    <row r="318" spans="1:7">
      <c r="A318" s="32"/>
      <c r="F318" s="605"/>
      <c r="G318" s="1052"/>
    </row>
    <row r="319" spans="1:7">
      <c r="A319" s="32"/>
      <c r="F319" s="605"/>
      <c r="G319" s="1052"/>
    </row>
    <row r="320" spans="1:7">
      <c r="A320" s="32"/>
      <c r="F320" s="605"/>
      <c r="G320" s="1052"/>
    </row>
    <row r="321" spans="1:7">
      <c r="A321" s="32"/>
      <c r="F321" s="605"/>
      <c r="G321" s="1052"/>
    </row>
    <row r="322" spans="1:7">
      <c r="A322" s="32"/>
      <c r="F322" s="605"/>
      <c r="G322" s="1052"/>
    </row>
    <row r="323" spans="1:7">
      <c r="A323" s="32"/>
      <c r="F323" s="605"/>
      <c r="G323" s="1052"/>
    </row>
    <row r="324" spans="1:7">
      <c r="A324" s="32"/>
      <c r="F324" s="605"/>
      <c r="G324" s="1052"/>
    </row>
    <row r="325" spans="1:7">
      <c r="A325" s="32"/>
      <c r="F325" s="605"/>
      <c r="G325" s="1052"/>
    </row>
    <row r="326" spans="1:7">
      <c r="A326" s="32"/>
      <c r="F326" s="605"/>
      <c r="G326" s="1052"/>
    </row>
    <row r="327" spans="1:7">
      <c r="A327" s="32"/>
      <c r="F327" s="605"/>
      <c r="G327" s="1052"/>
    </row>
    <row r="328" spans="1:7">
      <c r="A328" s="32"/>
      <c r="F328" s="605"/>
      <c r="G328" s="1052"/>
    </row>
    <row r="329" spans="1:7">
      <c r="A329" s="32"/>
      <c r="F329" s="605"/>
      <c r="G329" s="1052"/>
    </row>
    <row r="330" spans="1:7">
      <c r="A330" s="32"/>
      <c r="F330" s="605"/>
      <c r="G330" s="1052"/>
    </row>
    <row r="331" spans="1:7">
      <c r="A331" s="32"/>
      <c r="F331" s="605"/>
      <c r="G331" s="1052"/>
    </row>
    <row r="332" spans="1:7">
      <c r="A332" s="32"/>
      <c r="F332" s="605"/>
      <c r="G332" s="1052"/>
    </row>
    <row r="333" spans="1:7">
      <c r="A333" s="32"/>
      <c r="F333" s="605"/>
      <c r="G333" s="1052"/>
    </row>
    <row r="334" spans="1:7">
      <c r="A334" s="32"/>
      <c r="F334" s="605"/>
      <c r="G334" s="1052"/>
    </row>
    <row r="335" spans="1:7">
      <c r="A335" s="32"/>
      <c r="F335" s="605"/>
      <c r="G335" s="1052"/>
    </row>
    <row r="336" spans="1:7">
      <c r="A336" s="32"/>
      <c r="F336" s="605"/>
      <c r="G336" s="1052"/>
    </row>
    <row r="337" spans="1:7">
      <c r="A337" s="32"/>
      <c r="F337" s="605"/>
      <c r="G337" s="1052"/>
    </row>
    <row r="338" spans="1:7">
      <c r="A338" s="32"/>
      <c r="F338" s="605"/>
      <c r="G338" s="1052"/>
    </row>
    <row r="339" spans="1:7">
      <c r="A339" s="32"/>
      <c r="F339" s="605"/>
      <c r="G339" s="1052"/>
    </row>
    <row r="340" spans="1:7">
      <c r="A340" s="32"/>
      <c r="F340" s="605"/>
      <c r="G340" s="1052"/>
    </row>
    <row r="341" spans="1:7">
      <c r="A341" s="32"/>
      <c r="F341" s="605"/>
      <c r="G341" s="1052"/>
    </row>
    <row r="342" spans="1:7">
      <c r="A342" s="32"/>
      <c r="F342" s="605"/>
      <c r="G342" s="1052"/>
    </row>
    <row r="343" spans="1:7">
      <c r="A343" s="32"/>
      <c r="F343" s="605"/>
      <c r="G343" s="1052"/>
    </row>
    <row r="344" spans="1:7">
      <c r="A344" s="32"/>
      <c r="F344" s="605"/>
      <c r="G344" s="1052"/>
    </row>
    <row r="345" spans="1:7">
      <c r="A345" s="32"/>
      <c r="F345" s="605"/>
      <c r="G345" s="1052"/>
    </row>
    <row r="346" spans="1:7">
      <c r="A346" s="32"/>
      <c r="F346" s="605"/>
      <c r="G346" s="1052"/>
    </row>
    <row r="347" spans="1:7">
      <c r="A347" s="32"/>
      <c r="F347" s="605"/>
      <c r="G347" s="1052"/>
    </row>
    <row r="348" spans="1:7">
      <c r="A348" s="32"/>
      <c r="F348" s="605"/>
      <c r="G348" s="1052"/>
    </row>
    <row r="349" spans="1:7">
      <c r="A349" s="32"/>
      <c r="F349" s="605"/>
      <c r="G349" s="1052"/>
    </row>
    <row r="350" spans="1:7">
      <c r="A350" s="32"/>
      <c r="F350" s="605"/>
      <c r="G350" s="1052"/>
    </row>
    <row r="351" spans="1:7">
      <c r="A351" s="32"/>
      <c r="F351" s="605"/>
      <c r="G351" s="1052"/>
    </row>
    <row r="352" spans="1:7">
      <c r="A352" s="32"/>
      <c r="F352" s="605"/>
      <c r="G352" s="1052"/>
    </row>
    <row r="353" spans="1:7">
      <c r="A353" s="32"/>
      <c r="F353" s="605"/>
      <c r="G353" s="1052"/>
    </row>
    <row r="354" spans="1:7">
      <c r="A354" s="32"/>
      <c r="F354" s="605"/>
      <c r="G354" s="1052"/>
    </row>
    <row r="355" spans="1:7">
      <c r="A355" s="32"/>
      <c r="F355" s="605"/>
      <c r="G355" s="1052"/>
    </row>
    <row r="356" spans="1:7">
      <c r="A356" s="32"/>
      <c r="F356" s="605"/>
      <c r="G356" s="1052"/>
    </row>
    <row r="357" spans="1:7">
      <c r="A357" s="32"/>
      <c r="F357" s="605"/>
      <c r="G357" s="1052"/>
    </row>
    <row r="358" spans="1:7">
      <c r="A358" s="32"/>
      <c r="F358" s="605"/>
      <c r="G358" s="1052"/>
    </row>
    <row r="359" spans="1:7">
      <c r="A359" s="32"/>
      <c r="F359" s="605"/>
      <c r="G359" s="1052"/>
    </row>
    <row r="360" spans="1:7">
      <c r="A360" s="32"/>
      <c r="F360" s="605"/>
      <c r="G360" s="1052"/>
    </row>
    <row r="361" spans="1:7">
      <c r="A361" s="32"/>
      <c r="F361" s="605"/>
      <c r="G361" s="1052"/>
    </row>
    <row r="362" spans="1:7">
      <c r="A362" s="32"/>
      <c r="F362" s="605"/>
      <c r="G362" s="1052"/>
    </row>
    <row r="363" spans="1:7">
      <c r="A363" s="32"/>
      <c r="F363" s="605"/>
      <c r="G363" s="1052"/>
    </row>
    <row r="364" spans="1:7">
      <c r="A364" s="32"/>
      <c r="F364" s="605"/>
      <c r="G364" s="1052"/>
    </row>
    <row r="365" spans="1:7">
      <c r="A365" s="32"/>
      <c r="F365" s="605"/>
      <c r="G365" s="1052"/>
    </row>
    <row r="366" spans="1:7">
      <c r="A366" s="32"/>
      <c r="F366" s="605"/>
      <c r="G366" s="1052"/>
    </row>
    <row r="367" spans="1:7">
      <c r="A367" s="32"/>
      <c r="F367" s="605"/>
      <c r="G367" s="1052"/>
    </row>
    <row r="368" spans="1:7">
      <c r="A368" s="32"/>
      <c r="F368" s="605"/>
      <c r="G368" s="1052"/>
    </row>
    <row r="369" spans="1:7">
      <c r="A369" s="32"/>
      <c r="F369" s="605"/>
      <c r="G369" s="1052"/>
    </row>
    <row r="370" spans="1:7">
      <c r="A370" s="32"/>
      <c r="F370" s="605"/>
      <c r="G370" s="1052"/>
    </row>
    <row r="371" spans="1:7">
      <c r="A371" s="32"/>
      <c r="F371" s="605"/>
      <c r="G371" s="1052"/>
    </row>
    <row r="372" spans="1:7">
      <c r="A372" s="32"/>
      <c r="F372" s="605"/>
      <c r="G372" s="1052"/>
    </row>
    <row r="373" spans="1:7">
      <c r="A373" s="32"/>
      <c r="F373" s="605"/>
      <c r="G373" s="1052"/>
    </row>
    <row r="374" spans="1:7">
      <c r="A374" s="32"/>
      <c r="F374" s="605"/>
      <c r="G374" s="1052"/>
    </row>
    <row r="375" spans="1:7">
      <c r="A375" s="32"/>
      <c r="F375" s="605"/>
      <c r="G375" s="1052"/>
    </row>
    <row r="376" spans="1:7">
      <c r="A376" s="32"/>
      <c r="F376" s="605"/>
      <c r="G376" s="1052"/>
    </row>
    <row r="377" spans="1:7">
      <c r="A377" s="32"/>
      <c r="F377" s="605"/>
      <c r="G377" s="1052"/>
    </row>
    <row r="378" spans="1:7">
      <c r="A378" s="32"/>
      <c r="F378" s="605"/>
      <c r="G378" s="1052"/>
    </row>
    <row r="379" spans="1:7">
      <c r="A379" s="32"/>
      <c r="F379" s="605"/>
      <c r="G379" s="1052"/>
    </row>
    <row r="380" spans="1:7">
      <c r="A380" s="32"/>
      <c r="F380" s="605"/>
      <c r="G380" s="1052"/>
    </row>
    <row r="381" spans="1:7">
      <c r="A381" s="32"/>
      <c r="F381" s="605"/>
      <c r="G381" s="1052"/>
    </row>
    <row r="382" spans="1:7">
      <c r="A382" s="32"/>
      <c r="F382" s="605"/>
      <c r="G382" s="1052"/>
    </row>
    <row r="383" spans="1:7">
      <c r="A383" s="32"/>
      <c r="F383" s="605"/>
      <c r="G383" s="1052"/>
    </row>
    <row r="384" spans="1:7">
      <c r="A384" s="32"/>
      <c r="F384" s="605"/>
      <c r="G384" s="1052"/>
    </row>
    <row r="385" spans="1:7">
      <c r="A385" s="32"/>
      <c r="F385" s="605"/>
      <c r="G385" s="1052"/>
    </row>
    <row r="386" spans="1:7">
      <c r="A386" s="32"/>
      <c r="F386" s="605"/>
      <c r="G386" s="1052"/>
    </row>
    <row r="387" spans="1:7">
      <c r="A387" s="32"/>
      <c r="F387" s="605"/>
      <c r="G387" s="1052"/>
    </row>
    <row r="388" spans="1:7">
      <c r="A388" s="32"/>
      <c r="F388" s="605"/>
      <c r="G388" s="1052"/>
    </row>
    <row r="389" spans="1:7">
      <c r="A389" s="32"/>
      <c r="F389" s="605"/>
      <c r="G389" s="1052"/>
    </row>
    <row r="390" spans="1:7">
      <c r="A390" s="32"/>
      <c r="F390" s="605"/>
      <c r="G390" s="1052"/>
    </row>
    <row r="391" spans="1:7">
      <c r="A391" s="32"/>
      <c r="F391" s="605"/>
      <c r="G391" s="1052"/>
    </row>
    <row r="392" spans="1:7">
      <c r="A392" s="32"/>
      <c r="F392" s="605"/>
      <c r="G392" s="1052"/>
    </row>
    <row r="393" spans="1:7">
      <c r="A393" s="32"/>
      <c r="F393" s="605"/>
      <c r="G393" s="1052"/>
    </row>
    <row r="394" spans="1:7">
      <c r="A394" s="32"/>
      <c r="F394" s="605"/>
      <c r="G394" s="1052"/>
    </row>
    <row r="395" spans="1:7">
      <c r="A395" s="32"/>
      <c r="F395" s="605"/>
      <c r="G395" s="1052"/>
    </row>
    <row r="396" spans="1:7">
      <c r="A396" s="32"/>
      <c r="F396" s="605"/>
      <c r="G396" s="1052"/>
    </row>
    <row r="397" spans="1:7">
      <c r="A397" s="32"/>
      <c r="F397" s="605"/>
      <c r="G397" s="1052"/>
    </row>
    <row r="398" spans="1:7">
      <c r="A398" s="32"/>
      <c r="F398" s="605"/>
      <c r="G398" s="1052"/>
    </row>
    <row r="399" spans="1:7">
      <c r="A399" s="32"/>
      <c r="F399" s="605"/>
      <c r="G399" s="1052"/>
    </row>
    <row r="400" spans="1:7">
      <c r="A400" s="32"/>
      <c r="F400" s="605"/>
      <c r="G400" s="1052"/>
    </row>
    <row r="401" spans="1:7">
      <c r="A401" s="32"/>
      <c r="F401" s="605"/>
      <c r="G401" s="1052"/>
    </row>
    <row r="402" spans="1:7">
      <c r="A402" s="32"/>
      <c r="F402" s="605"/>
      <c r="G402" s="1052"/>
    </row>
    <row r="403" spans="1:7">
      <c r="A403" s="32"/>
      <c r="F403" s="605"/>
      <c r="G403" s="1052"/>
    </row>
    <row r="404" spans="1:7">
      <c r="A404" s="32"/>
      <c r="F404" s="605"/>
      <c r="G404" s="1052"/>
    </row>
    <row r="405" spans="1:7">
      <c r="A405" s="32"/>
      <c r="F405" s="605"/>
      <c r="G405" s="1052"/>
    </row>
    <row r="406" spans="1:7">
      <c r="A406" s="32"/>
      <c r="F406" s="605"/>
      <c r="G406" s="1052"/>
    </row>
    <row r="407" spans="1:7">
      <c r="A407" s="32"/>
      <c r="F407" s="605"/>
      <c r="G407" s="1052"/>
    </row>
    <row r="408" spans="1:7">
      <c r="A408" s="32"/>
      <c r="F408" s="605"/>
      <c r="G408" s="1052"/>
    </row>
    <row r="409" spans="1:7">
      <c r="A409" s="32"/>
      <c r="F409" s="605"/>
      <c r="G409" s="1052"/>
    </row>
    <row r="410" spans="1:7">
      <c r="A410" s="32"/>
      <c r="F410" s="605"/>
      <c r="G410" s="1052"/>
    </row>
    <row r="411" spans="1:7">
      <c r="A411" s="32"/>
      <c r="F411" s="605"/>
      <c r="G411" s="1052"/>
    </row>
    <row r="412" spans="1:7">
      <c r="A412" s="32"/>
      <c r="F412" s="605"/>
      <c r="G412" s="1052"/>
    </row>
    <row r="413" spans="1:7">
      <c r="A413" s="32"/>
      <c r="F413" s="605"/>
      <c r="G413" s="1052"/>
    </row>
    <row r="414" spans="1:7">
      <c r="A414" s="32"/>
      <c r="F414" s="605"/>
      <c r="G414" s="1052"/>
    </row>
    <row r="415" spans="1:7">
      <c r="A415" s="32"/>
      <c r="F415" s="605"/>
      <c r="G415" s="1052"/>
    </row>
    <row r="416" spans="1:7">
      <c r="A416" s="32"/>
      <c r="F416" s="605"/>
      <c r="G416" s="1052"/>
    </row>
    <row r="417" spans="1:7">
      <c r="A417" s="32"/>
      <c r="F417" s="605"/>
      <c r="G417" s="1052"/>
    </row>
    <row r="418" spans="1:7">
      <c r="A418" s="32"/>
      <c r="F418" s="605"/>
      <c r="G418" s="1052"/>
    </row>
    <row r="419" spans="1:7">
      <c r="A419" s="32"/>
      <c r="F419" s="605"/>
      <c r="G419" s="1052"/>
    </row>
    <row r="420" spans="1:7">
      <c r="A420" s="32"/>
      <c r="F420" s="605"/>
      <c r="G420" s="1052"/>
    </row>
    <row r="421" spans="1:7">
      <c r="A421" s="32"/>
      <c r="F421" s="605"/>
      <c r="G421" s="1052"/>
    </row>
    <row r="422" spans="1:7">
      <c r="A422" s="32"/>
      <c r="F422" s="605"/>
      <c r="G422" s="1052"/>
    </row>
    <row r="423" spans="1:7">
      <c r="A423" s="32"/>
      <c r="F423" s="605"/>
      <c r="G423" s="1052"/>
    </row>
    <row r="424" spans="1:7">
      <c r="A424" s="32"/>
      <c r="F424" s="605"/>
      <c r="G424" s="1052"/>
    </row>
    <row r="425" spans="1:7">
      <c r="A425" s="32"/>
      <c r="F425" s="605"/>
      <c r="G425" s="1052"/>
    </row>
    <row r="426" spans="1:7">
      <c r="A426" s="32"/>
      <c r="F426" s="605"/>
      <c r="G426" s="1052"/>
    </row>
    <row r="427" spans="1:7">
      <c r="A427" s="32"/>
      <c r="F427" s="605"/>
      <c r="G427" s="1052"/>
    </row>
    <row r="428" spans="1:7">
      <c r="A428" s="32"/>
      <c r="F428" s="605"/>
      <c r="G428" s="1052"/>
    </row>
    <row r="429" spans="1:7">
      <c r="A429" s="32"/>
      <c r="F429" s="605"/>
      <c r="G429" s="1052"/>
    </row>
    <row r="430" spans="1:7">
      <c r="A430" s="32"/>
      <c r="F430" s="605"/>
      <c r="G430" s="1052"/>
    </row>
    <row r="431" spans="1:7">
      <c r="A431" s="32"/>
      <c r="F431" s="605"/>
      <c r="G431" s="1052"/>
    </row>
    <row r="432" spans="1:7">
      <c r="A432" s="32"/>
      <c r="F432" s="605"/>
      <c r="G432" s="1052"/>
    </row>
    <row r="433" spans="1:7">
      <c r="A433" s="32"/>
      <c r="F433" s="605"/>
      <c r="G433" s="1052"/>
    </row>
    <row r="434" spans="1:7">
      <c r="A434" s="32"/>
      <c r="F434" s="605"/>
      <c r="G434" s="1052"/>
    </row>
    <row r="435" spans="1:7">
      <c r="A435" s="32"/>
      <c r="F435" s="605"/>
      <c r="G435" s="1052"/>
    </row>
    <row r="436" spans="1:7">
      <c r="A436" s="32"/>
      <c r="F436" s="605"/>
      <c r="G436" s="1052"/>
    </row>
    <row r="437" spans="1:7">
      <c r="A437" s="32"/>
      <c r="F437" s="605"/>
      <c r="G437" s="1052"/>
    </row>
    <row r="438" spans="1:7">
      <c r="A438" s="32"/>
      <c r="F438" s="605"/>
      <c r="G438" s="1052"/>
    </row>
    <row r="439" spans="1:7">
      <c r="A439" s="32"/>
      <c r="F439" s="605"/>
      <c r="G439" s="1052"/>
    </row>
    <row r="440" spans="1:7">
      <c r="A440" s="32"/>
      <c r="F440" s="605"/>
      <c r="G440" s="1052"/>
    </row>
    <row r="441" spans="1:7">
      <c r="A441" s="32"/>
      <c r="F441" s="605"/>
      <c r="G441" s="1052"/>
    </row>
    <row r="442" spans="1:7">
      <c r="A442" s="32"/>
      <c r="F442" s="605"/>
      <c r="G442" s="1052"/>
    </row>
    <row r="443" spans="1:7">
      <c r="A443" s="32"/>
      <c r="F443" s="605"/>
      <c r="G443" s="1052"/>
    </row>
    <row r="444" spans="1:7">
      <c r="A444" s="32"/>
      <c r="F444" s="605"/>
      <c r="G444" s="1052"/>
    </row>
    <row r="445" spans="1:7">
      <c r="A445" s="32"/>
      <c r="F445" s="605"/>
      <c r="G445" s="1052"/>
    </row>
    <row r="446" spans="1:7">
      <c r="A446" s="32"/>
      <c r="F446" s="605"/>
      <c r="G446" s="1052"/>
    </row>
    <row r="447" spans="1:7">
      <c r="A447" s="32"/>
      <c r="F447" s="605"/>
      <c r="G447" s="1052"/>
    </row>
    <row r="448" spans="1:7">
      <c r="A448" s="32"/>
      <c r="F448" s="605"/>
      <c r="G448" s="1052"/>
    </row>
    <row r="449" spans="1:7">
      <c r="A449" s="32"/>
      <c r="F449" s="605"/>
      <c r="G449" s="1052"/>
    </row>
    <row r="450" spans="1:7">
      <c r="A450" s="32"/>
      <c r="F450" s="605"/>
      <c r="G450" s="1052"/>
    </row>
    <row r="451" spans="1:7">
      <c r="A451" s="32"/>
      <c r="F451" s="605"/>
      <c r="G451" s="1052"/>
    </row>
    <row r="452" spans="1:7">
      <c r="A452" s="32"/>
      <c r="F452" s="605"/>
      <c r="G452" s="1052"/>
    </row>
    <row r="453" spans="1:7">
      <c r="A453" s="32"/>
      <c r="F453" s="605"/>
      <c r="G453" s="1052"/>
    </row>
    <row r="454" spans="1:7">
      <c r="A454" s="32"/>
      <c r="F454" s="605"/>
      <c r="G454" s="1052"/>
    </row>
    <row r="455" spans="1:7">
      <c r="A455" s="32"/>
      <c r="F455" s="605"/>
      <c r="G455" s="1052"/>
    </row>
    <row r="456" spans="1:7">
      <c r="A456" s="32"/>
      <c r="F456" s="605"/>
      <c r="G456" s="1052"/>
    </row>
    <row r="457" spans="1:7">
      <c r="A457" s="32"/>
      <c r="F457" s="605"/>
      <c r="G457" s="1052"/>
    </row>
    <row r="458" spans="1:7">
      <c r="A458" s="32"/>
      <c r="F458" s="605"/>
      <c r="G458" s="1052"/>
    </row>
    <row r="459" spans="1:7">
      <c r="A459" s="32"/>
      <c r="F459" s="605"/>
      <c r="G459" s="1052"/>
    </row>
    <row r="460" spans="1:7">
      <c r="A460" s="32"/>
      <c r="F460" s="605"/>
      <c r="G460" s="1052"/>
    </row>
    <row r="461" spans="1:7">
      <c r="A461" s="32"/>
      <c r="F461" s="605"/>
      <c r="G461" s="1052"/>
    </row>
    <row r="462" spans="1:7">
      <c r="A462" s="32"/>
      <c r="F462" s="605"/>
      <c r="G462" s="1052"/>
    </row>
    <row r="463" spans="1:7">
      <c r="A463" s="32"/>
      <c r="F463" s="605"/>
      <c r="G463" s="1052"/>
    </row>
    <row r="464" spans="1:7">
      <c r="A464" s="32"/>
      <c r="F464" s="605"/>
      <c r="G464" s="1052"/>
    </row>
    <row r="465" spans="1:7">
      <c r="A465" s="32"/>
      <c r="F465" s="605"/>
      <c r="G465" s="1052"/>
    </row>
    <row r="466" spans="1:7">
      <c r="A466" s="32"/>
      <c r="F466" s="605"/>
      <c r="G466" s="1052"/>
    </row>
    <row r="467" spans="1:7">
      <c r="A467" s="32"/>
      <c r="F467" s="605"/>
      <c r="G467" s="1052"/>
    </row>
    <row r="468" spans="1:7">
      <c r="A468" s="32"/>
      <c r="F468" s="605"/>
      <c r="G468" s="1052"/>
    </row>
    <row r="469" spans="1:7">
      <c r="A469" s="32"/>
      <c r="F469" s="605"/>
      <c r="G469" s="1052"/>
    </row>
    <row r="470" spans="1:7">
      <c r="A470" s="32"/>
      <c r="F470" s="605"/>
      <c r="G470" s="1052"/>
    </row>
    <row r="471" spans="1:7">
      <c r="A471" s="32"/>
      <c r="F471" s="605"/>
      <c r="G471" s="1052"/>
    </row>
    <row r="472" spans="1:7">
      <c r="A472" s="32"/>
      <c r="F472" s="605"/>
      <c r="G472" s="1052"/>
    </row>
    <row r="473" spans="1:7">
      <c r="A473" s="32"/>
      <c r="F473" s="605"/>
      <c r="G473" s="1052"/>
    </row>
    <row r="474" spans="1:7">
      <c r="A474" s="32"/>
      <c r="F474" s="605"/>
      <c r="G474" s="1052"/>
    </row>
    <row r="475" spans="1:7">
      <c r="A475" s="32"/>
      <c r="F475" s="605"/>
      <c r="G475" s="1052"/>
    </row>
    <row r="476" spans="1:7">
      <c r="A476" s="32"/>
      <c r="F476" s="605"/>
      <c r="G476" s="1052"/>
    </row>
    <row r="477" spans="1:7">
      <c r="A477" s="32"/>
      <c r="F477" s="605"/>
      <c r="G477" s="1052"/>
    </row>
    <row r="478" spans="1:7">
      <c r="A478" s="32"/>
      <c r="F478" s="605"/>
      <c r="G478" s="1052"/>
    </row>
    <row r="479" spans="1:7">
      <c r="A479" s="32"/>
      <c r="F479" s="605"/>
      <c r="G479" s="1052"/>
    </row>
    <row r="480" spans="1:7">
      <c r="A480" s="32"/>
      <c r="F480" s="605"/>
      <c r="G480" s="1052"/>
    </row>
    <row r="481" spans="1:7">
      <c r="A481" s="32"/>
      <c r="F481" s="605"/>
      <c r="G481" s="1052"/>
    </row>
    <row r="482" spans="1:7">
      <c r="A482" s="32"/>
      <c r="F482" s="605"/>
      <c r="G482" s="1052"/>
    </row>
    <row r="483" spans="1:7">
      <c r="A483" s="32"/>
      <c r="F483" s="605"/>
      <c r="G483" s="1052"/>
    </row>
    <row r="484" spans="1:7">
      <c r="A484" s="32"/>
      <c r="F484" s="605"/>
      <c r="G484" s="1052"/>
    </row>
    <row r="485" spans="1:7">
      <c r="A485" s="32"/>
      <c r="F485" s="605"/>
      <c r="G485" s="1052"/>
    </row>
    <row r="486" spans="1:7">
      <c r="A486" s="32"/>
      <c r="F486" s="605"/>
      <c r="G486" s="1052"/>
    </row>
    <row r="487" spans="1:7">
      <c r="A487" s="32"/>
      <c r="F487" s="605"/>
      <c r="G487" s="1052"/>
    </row>
    <row r="488" spans="1:7">
      <c r="A488" s="32"/>
      <c r="F488" s="605"/>
      <c r="G488" s="1052"/>
    </row>
    <row r="489" spans="1:7">
      <c r="A489" s="32"/>
      <c r="F489" s="605"/>
      <c r="G489" s="1052"/>
    </row>
    <row r="490" spans="1:7">
      <c r="A490" s="32"/>
      <c r="F490" s="605"/>
      <c r="G490" s="1052"/>
    </row>
    <row r="491" spans="1:7">
      <c r="A491" s="32"/>
      <c r="F491" s="605"/>
      <c r="G491" s="1052"/>
    </row>
    <row r="492" spans="1:7">
      <c r="A492" s="32"/>
      <c r="F492" s="605"/>
      <c r="G492" s="1052"/>
    </row>
    <row r="493" spans="1:7">
      <c r="A493" s="32"/>
      <c r="F493" s="605"/>
      <c r="G493" s="1052"/>
    </row>
    <row r="494" spans="1:7">
      <c r="A494" s="32"/>
      <c r="F494" s="605"/>
      <c r="G494" s="1052"/>
    </row>
    <row r="495" spans="1:7">
      <c r="A495" s="32"/>
      <c r="F495" s="605"/>
      <c r="G495" s="1052"/>
    </row>
    <row r="496" spans="1:7">
      <c r="A496" s="32"/>
      <c r="F496" s="605"/>
      <c r="G496" s="1052"/>
    </row>
    <row r="497" spans="1:7">
      <c r="A497" s="32"/>
      <c r="F497" s="605"/>
      <c r="G497" s="1052"/>
    </row>
    <row r="498" spans="1:7">
      <c r="A498" s="32"/>
      <c r="F498" s="605"/>
      <c r="G498" s="1052"/>
    </row>
    <row r="499" spans="1:7">
      <c r="A499" s="32"/>
      <c r="F499" s="605"/>
      <c r="G499" s="1052"/>
    </row>
    <row r="500" spans="1:7">
      <c r="A500" s="32"/>
      <c r="F500" s="605"/>
      <c r="G500" s="1052"/>
    </row>
    <row r="501" spans="1:7">
      <c r="A501" s="32"/>
      <c r="F501" s="605"/>
      <c r="G501" s="1052"/>
    </row>
    <row r="502" spans="1:7">
      <c r="A502" s="32"/>
      <c r="F502" s="605"/>
      <c r="G502" s="1052"/>
    </row>
    <row r="503" spans="1:7">
      <c r="A503" s="32"/>
      <c r="F503" s="605"/>
      <c r="G503" s="1052"/>
    </row>
    <row r="504" spans="1:7">
      <c r="A504" s="32"/>
      <c r="F504" s="605"/>
      <c r="G504" s="1052"/>
    </row>
    <row r="505" spans="1:7">
      <c r="A505" s="32"/>
      <c r="F505" s="605"/>
      <c r="G505" s="1052"/>
    </row>
    <row r="506" spans="1:7">
      <c r="A506" s="32"/>
      <c r="F506" s="605"/>
      <c r="G506" s="1052"/>
    </row>
    <row r="507" spans="1:7">
      <c r="A507" s="32"/>
      <c r="F507" s="605"/>
      <c r="G507" s="1052"/>
    </row>
    <row r="508" spans="1:7">
      <c r="A508" s="32"/>
      <c r="F508" s="605"/>
      <c r="G508" s="1052"/>
    </row>
    <row r="509" spans="1:7">
      <c r="A509" s="32"/>
      <c r="F509" s="605"/>
      <c r="G509" s="1052"/>
    </row>
    <row r="510" spans="1:7">
      <c r="A510" s="32"/>
      <c r="F510" s="605"/>
      <c r="G510" s="1052"/>
    </row>
    <row r="511" spans="1:7">
      <c r="A511" s="32"/>
      <c r="F511" s="605"/>
      <c r="G511" s="1052"/>
    </row>
    <row r="512" spans="1:7">
      <c r="A512" s="32"/>
      <c r="F512" s="605"/>
      <c r="G512" s="1052"/>
    </row>
    <row r="513" spans="1:7">
      <c r="A513" s="32"/>
      <c r="F513" s="605"/>
      <c r="G513" s="1052"/>
    </row>
    <row r="514" spans="1:7">
      <c r="A514" s="32"/>
      <c r="F514" s="605"/>
      <c r="G514" s="1052"/>
    </row>
    <row r="515" spans="1:7">
      <c r="A515" s="32"/>
      <c r="F515" s="605"/>
      <c r="G515" s="1052"/>
    </row>
    <row r="516" spans="1:7">
      <c r="A516" s="32"/>
      <c r="F516" s="605"/>
      <c r="G516" s="1052"/>
    </row>
    <row r="517" spans="1:7">
      <c r="A517" s="32"/>
      <c r="F517" s="605"/>
      <c r="G517" s="1052"/>
    </row>
    <row r="518" spans="1:7">
      <c r="A518" s="32"/>
      <c r="F518" s="605"/>
      <c r="G518" s="1052"/>
    </row>
    <row r="519" spans="1:7">
      <c r="A519" s="32"/>
      <c r="F519" s="605"/>
      <c r="G519" s="1052"/>
    </row>
    <row r="520" spans="1:7">
      <c r="A520" s="32"/>
      <c r="F520" s="605"/>
      <c r="G520" s="1052"/>
    </row>
    <row r="521" spans="1:7">
      <c r="A521" s="32"/>
      <c r="F521" s="605"/>
      <c r="G521" s="1052"/>
    </row>
    <row r="522" spans="1:7">
      <c r="A522" s="32"/>
      <c r="F522" s="605"/>
      <c r="G522" s="1052"/>
    </row>
    <row r="523" spans="1:7">
      <c r="A523" s="32"/>
      <c r="F523" s="605"/>
      <c r="G523" s="1052"/>
    </row>
    <row r="524" spans="1:7">
      <c r="A524" s="32"/>
      <c r="F524" s="605"/>
      <c r="G524" s="1052"/>
    </row>
    <row r="525" spans="1:7">
      <c r="A525" s="32"/>
      <c r="F525" s="605"/>
      <c r="G525" s="1052"/>
    </row>
    <row r="526" spans="1:7">
      <c r="A526" s="32"/>
      <c r="F526" s="605"/>
      <c r="G526" s="1052"/>
    </row>
  </sheetData>
  <sheetProtection algorithmName="SHA-512" hashValue="mfkHP0WOeD89DrC2lmQqhWcNmXsfg0UjdIoic7YMv2khAdiaotRQ09LwuK5Rs3hg6g7lrJRQfZ6WOcCgqcZ/lw==" saltValue="SUyPmnCN80gU/kejRocvzg==" spinCount="100000" sheet="1" objects="1" scenarios="1"/>
  <mergeCells count="1">
    <mergeCell ref="A2:C2"/>
  </mergeCells>
  <conditionalFormatting sqref="G231:G232">
    <cfRule type="cellIs" dxfId="2" priority="1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Narrow,Regular"E - &amp;P</oddFooter>
  </headerFooter>
  <rowBreaks count="6" manualBreakCount="6">
    <brk id="46" max="7" man="1"/>
    <brk id="93" max="7" man="1"/>
    <brk id="115" max="16383" man="1"/>
    <brk id="151" max="7" man="1"/>
    <brk id="191" max="7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19"/>
  <sheetViews>
    <sheetView view="pageBreakPreview" zoomScaleNormal="75" zoomScaleSheetLayoutView="100" workbookViewId="0">
      <selection activeCell="G4" sqref="G4"/>
    </sheetView>
  </sheetViews>
  <sheetFormatPr defaultColWidth="9.140625" defaultRowHeight="12.75"/>
  <cols>
    <col min="1" max="1" width="4.7109375" style="100" customWidth="1"/>
    <col min="2" max="2" width="0.85546875" style="32" customWidth="1"/>
    <col min="3" max="3" width="36.7109375" style="39" customWidth="1"/>
    <col min="4" max="4" width="6.7109375" style="40" customWidth="1"/>
    <col min="5" max="5" width="6.7109375" style="105" customWidth="1"/>
    <col min="6" max="6" width="7.7109375" style="101" customWidth="1"/>
    <col min="7" max="7" width="10.7109375" style="1067" customWidth="1"/>
    <col min="8" max="8" width="12.7109375" style="58" customWidth="1"/>
    <col min="9" max="9" width="12.7109375" style="105" customWidth="1"/>
    <col min="10" max="10" width="12.7109375" style="490" customWidth="1"/>
    <col min="11" max="11" width="12.7109375" style="105" customWidth="1"/>
    <col min="12" max="12" width="10.140625" style="17" bestFit="1" customWidth="1"/>
    <col min="13" max="16384" width="9.140625" style="17"/>
  </cols>
  <sheetData>
    <row r="1" spans="1:15" s="201" customFormat="1" ht="16.5" customHeight="1">
      <c r="A1" s="968" t="s">
        <v>701</v>
      </c>
      <c r="B1" s="968"/>
      <c r="C1" s="968"/>
      <c r="D1" s="968"/>
      <c r="E1" s="357"/>
      <c r="F1" s="197"/>
      <c r="G1" s="1050"/>
      <c r="H1" s="198"/>
      <c r="I1" s="351"/>
      <c r="J1" s="481"/>
      <c r="K1" s="351"/>
      <c r="L1" s="200"/>
      <c r="M1" s="200"/>
      <c r="N1" s="200"/>
      <c r="O1" s="200"/>
    </row>
    <row r="2" spans="1:15" s="94" customFormat="1" ht="16.5" customHeight="1">
      <c r="A2" s="1135" t="s">
        <v>412</v>
      </c>
      <c r="B2" s="1135"/>
      <c r="C2" s="1135"/>
      <c r="D2" s="28"/>
      <c r="E2" s="290"/>
      <c r="F2" s="29"/>
      <c r="G2" s="1051"/>
      <c r="H2" s="313" t="s">
        <v>436</v>
      </c>
      <c r="I2" s="352"/>
      <c r="J2" s="360"/>
      <c r="K2" s="353"/>
    </row>
    <row r="3" spans="1:15" ht="20.100000000000001" customHeight="1">
      <c r="A3" s="32"/>
      <c r="B3" s="95"/>
      <c r="C3" s="97"/>
      <c r="E3" s="22"/>
      <c r="F3" s="2"/>
      <c r="G3" s="1052"/>
      <c r="H3" s="99"/>
      <c r="I3" s="354"/>
      <c r="J3" s="360"/>
      <c r="K3" s="135"/>
    </row>
    <row r="4" spans="1:15" ht="27">
      <c r="A4" s="937" t="s">
        <v>7</v>
      </c>
      <c r="B4" s="956"/>
      <c r="C4" s="939" t="s">
        <v>3</v>
      </c>
      <c r="D4" s="940" t="s">
        <v>131</v>
      </c>
      <c r="E4" s="941" t="s">
        <v>13</v>
      </c>
      <c r="F4" s="942" t="s">
        <v>0</v>
      </c>
      <c r="G4" s="1053" t="s">
        <v>1</v>
      </c>
      <c r="H4" s="943" t="s">
        <v>5</v>
      </c>
      <c r="I4" s="953" t="s">
        <v>160</v>
      </c>
      <c r="J4" s="954" t="s">
        <v>235</v>
      </c>
      <c r="K4" s="955" t="s">
        <v>236</v>
      </c>
    </row>
    <row r="5" spans="1:15">
      <c r="A5" s="32"/>
      <c r="F5" s="2"/>
      <c r="G5" s="1052"/>
      <c r="I5" s="254"/>
      <c r="J5" s="482"/>
      <c r="K5" s="254"/>
    </row>
    <row r="6" spans="1:15" s="168" customFormat="1" ht="24.95" customHeight="1">
      <c r="A6" s="43"/>
      <c r="B6" s="43"/>
      <c r="C6" s="701" t="s">
        <v>435</v>
      </c>
      <c r="D6" s="90"/>
      <c r="E6" s="170"/>
      <c r="F6" s="21"/>
      <c r="G6" s="1054"/>
      <c r="H6" s="59"/>
      <c r="I6" s="355"/>
      <c r="J6" s="360"/>
      <c r="K6" s="355"/>
    </row>
    <row r="7" spans="1:15">
      <c r="A7" s="103"/>
      <c r="B7" s="103"/>
      <c r="C7" s="105"/>
      <c r="D7" s="105"/>
      <c r="E7" s="449"/>
      <c r="F7" s="106"/>
      <c r="G7" s="124"/>
      <c r="H7" s="167"/>
      <c r="I7" s="483"/>
      <c r="J7" s="484"/>
      <c r="K7" s="483"/>
    </row>
    <row r="8" spans="1:15" s="129" customFormat="1">
      <c r="A8" s="421" t="s">
        <v>110</v>
      </c>
      <c r="B8" s="406"/>
      <c r="C8" s="407" t="s">
        <v>373</v>
      </c>
      <c r="D8" s="450"/>
      <c r="E8" s="451"/>
      <c r="F8" s="409"/>
      <c r="G8" s="1055"/>
      <c r="H8" s="410"/>
      <c r="I8" s="499"/>
      <c r="J8" s="485"/>
      <c r="K8" s="355"/>
    </row>
    <row r="9" spans="1:15" s="129" customFormat="1">
      <c r="A9" s="422"/>
      <c r="B9" s="411"/>
      <c r="C9" s="412"/>
      <c r="D9" s="452"/>
      <c r="E9" s="117"/>
      <c r="F9" s="413"/>
      <c r="G9" s="1056"/>
      <c r="H9" s="190"/>
      <c r="I9" s="499"/>
      <c r="J9" s="485"/>
      <c r="K9" s="355"/>
    </row>
    <row r="10" spans="1:15" s="129" customFormat="1" ht="25.5">
      <c r="A10" s="433">
        <v>1</v>
      </c>
      <c r="B10" s="434"/>
      <c r="C10" s="435" t="s">
        <v>344</v>
      </c>
      <c r="D10" s="436" t="s">
        <v>166</v>
      </c>
      <c r="E10" s="117" t="s">
        <v>2</v>
      </c>
      <c r="F10" s="187">
        <v>1</v>
      </c>
      <c r="G10" s="279"/>
      <c r="H10" s="190">
        <f>G10*F10</f>
        <v>0</v>
      </c>
      <c r="I10" s="500">
        <f>H10</f>
        <v>0</v>
      </c>
      <c r="J10" s="117"/>
      <c r="K10" s="254"/>
    </row>
    <row r="11" spans="1:15" s="129" customFormat="1">
      <c r="A11" s="433"/>
      <c r="B11" s="434"/>
      <c r="C11" s="435"/>
      <c r="D11" s="453"/>
      <c r="E11" s="117"/>
      <c r="F11" s="454"/>
      <c r="G11" s="279"/>
      <c r="H11" s="190"/>
      <c r="I11" s="480"/>
      <c r="J11" s="117"/>
      <c r="K11" s="254"/>
    </row>
    <row r="12" spans="1:15" s="129" customFormat="1" ht="25.5">
      <c r="A12" s="433">
        <f>A10+1</f>
        <v>2</v>
      </c>
      <c r="B12" s="434"/>
      <c r="C12" s="435" t="s">
        <v>429</v>
      </c>
      <c r="D12" s="436" t="s">
        <v>167</v>
      </c>
      <c r="E12" s="117" t="s">
        <v>2</v>
      </c>
      <c r="F12" s="187">
        <v>1</v>
      </c>
      <c r="G12" s="279"/>
      <c r="H12" s="190">
        <f>G12*F12</f>
        <v>0</v>
      </c>
      <c r="I12" s="500">
        <f>H12</f>
        <v>0</v>
      </c>
      <c r="J12" s="117"/>
      <c r="K12" s="254"/>
    </row>
    <row r="13" spans="1:15" s="129" customFormat="1">
      <c r="A13" s="433"/>
      <c r="B13" s="434"/>
      <c r="C13" s="435"/>
      <c r="D13" s="436"/>
      <c r="E13" s="117"/>
      <c r="F13" s="187"/>
      <c r="G13" s="1057"/>
      <c r="H13" s="190"/>
      <c r="I13" s="480"/>
      <c r="J13" s="117"/>
      <c r="K13" s="254"/>
    </row>
    <row r="14" spans="1:15" s="129" customFormat="1" ht="25.5">
      <c r="A14" s="433">
        <f>A12+1</f>
        <v>3</v>
      </c>
      <c r="B14" s="434"/>
      <c r="C14" s="435" t="s">
        <v>430</v>
      </c>
      <c r="D14" s="436" t="s">
        <v>168</v>
      </c>
      <c r="E14" s="117" t="s">
        <v>98</v>
      </c>
      <c r="F14" s="141">
        <v>4500</v>
      </c>
      <c r="G14" s="279"/>
      <c r="H14" s="190">
        <f>G14*F14</f>
        <v>0</v>
      </c>
      <c r="I14" s="500">
        <f>H14</f>
        <v>0</v>
      </c>
      <c r="J14" s="117"/>
      <c r="K14" s="254"/>
    </row>
    <row r="15" spans="1:15" s="143" customFormat="1">
      <c r="A15" s="433"/>
      <c r="B15" s="434"/>
      <c r="C15" s="435"/>
      <c r="D15" s="436"/>
      <c r="E15" s="117"/>
      <c r="F15" s="187"/>
      <c r="G15" s="1057"/>
      <c r="H15" s="190"/>
      <c r="I15" s="480"/>
      <c r="J15" s="116"/>
      <c r="K15" s="358"/>
    </row>
    <row r="16" spans="1:15" s="129" customFormat="1" ht="25.5">
      <c r="A16" s="433">
        <f>A14+1</f>
        <v>4</v>
      </c>
      <c r="B16" s="434"/>
      <c r="C16" s="435" t="s">
        <v>431</v>
      </c>
      <c r="D16" s="436" t="s">
        <v>169</v>
      </c>
      <c r="E16" s="117" t="s">
        <v>98</v>
      </c>
      <c r="F16" s="141">
        <v>1600</v>
      </c>
      <c r="G16" s="279"/>
      <c r="H16" s="190">
        <f>G16*F16</f>
        <v>0</v>
      </c>
      <c r="I16" s="500">
        <f>H16</f>
        <v>0</v>
      </c>
      <c r="J16" s="117"/>
      <c r="K16" s="254"/>
    </row>
    <row r="17" spans="1:17" s="129" customFormat="1">
      <c r="A17" s="433"/>
      <c r="B17" s="434"/>
      <c r="C17" s="435"/>
      <c r="D17" s="436"/>
      <c r="E17" s="486"/>
      <c r="F17" s="187"/>
      <c r="G17" s="279"/>
      <c r="H17" s="190"/>
      <c r="I17" s="480"/>
      <c r="J17" s="117"/>
      <c r="K17" s="254"/>
    </row>
    <row r="18" spans="1:17" s="129" customFormat="1" ht="38.25">
      <c r="A18" s="433">
        <f>A16+1</f>
        <v>5</v>
      </c>
      <c r="B18" s="434"/>
      <c r="C18" s="435" t="s">
        <v>380</v>
      </c>
      <c r="D18" s="436" t="s">
        <v>170</v>
      </c>
      <c r="E18" s="117" t="s">
        <v>2</v>
      </c>
      <c r="F18" s="187">
        <v>1</v>
      </c>
      <c r="G18" s="279"/>
      <c r="H18" s="190">
        <f>G18*F18</f>
        <v>0</v>
      </c>
      <c r="I18" s="500">
        <f>H18</f>
        <v>0</v>
      </c>
      <c r="J18" s="117"/>
      <c r="K18" s="254"/>
    </row>
    <row r="19" spans="1:17" s="129" customFormat="1">
      <c r="A19" s="685"/>
      <c r="B19" s="191"/>
      <c r="C19" s="144"/>
      <c r="D19" s="436"/>
      <c r="E19" s="117"/>
      <c r="G19" s="1056"/>
      <c r="H19" s="190"/>
      <c r="I19" s="355"/>
      <c r="J19" s="360"/>
      <c r="K19" s="355"/>
    </row>
    <row r="20" spans="1:17" s="19" customFormat="1" ht="15" customHeight="1">
      <c r="A20" s="487"/>
      <c r="B20" s="488"/>
      <c r="C20" s="489" t="s">
        <v>375</v>
      </c>
      <c r="D20" s="487"/>
      <c r="E20" s="423"/>
      <c r="F20" s="415"/>
      <c r="G20" s="1058"/>
      <c r="H20" s="437">
        <f>SUM(H8:H19)</f>
        <v>0</v>
      </c>
      <c r="I20" s="271">
        <f>SUM(I8:I19)</f>
        <v>0</v>
      </c>
      <c r="J20" s="350">
        <f>SUM(J8:J19)</f>
        <v>0</v>
      </c>
      <c r="K20" s="272">
        <f>SUM(K8:K19)</f>
        <v>0</v>
      </c>
    </row>
    <row r="21" spans="1:17" s="144" customFormat="1" ht="20.100000000000001" customHeight="1">
      <c r="A21" s="157"/>
      <c r="B21" s="157"/>
      <c r="C21" s="438"/>
      <c r="D21" s="363"/>
      <c r="E21" s="401"/>
      <c r="F21" s="146"/>
      <c r="G21" s="1059"/>
      <c r="H21" s="504"/>
      <c r="I21" s="356"/>
      <c r="J21" s="491"/>
      <c r="K21" s="356"/>
    </row>
    <row r="22" spans="1:17" s="37" customFormat="1" ht="24.95" customHeight="1">
      <c r="A22" s="177"/>
      <c r="B22" s="177"/>
      <c r="C22" s="181" t="s">
        <v>381</v>
      </c>
      <c r="D22" s="495"/>
      <c r="E22" s="402"/>
      <c r="F22" s="400"/>
      <c r="G22" s="1060"/>
      <c r="H22" s="178"/>
      <c r="I22" s="496" t="s">
        <v>160</v>
      </c>
      <c r="J22" s="497" t="s">
        <v>235</v>
      </c>
      <c r="K22" s="498" t="s">
        <v>236</v>
      </c>
    </row>
    <row r="23" spans="1:17" ht="20.100000000000001" customHeight="1">
      <c r="A23" s="22"/>
      <c r="B23" s="98"/>
      <c r="C23" s="155"/>
      <c r="D23" s="363"/>
      <c r="E23" s="399"/>
      <c r="F23" s="398"/>
      <c r="G23" s="1061"/>
      <c r="H23" s="2"/>
      <c r="I23" s="355"/>
      <c r="J23" s="360"/>
      <c r="K23" s="355"/>
    </row>
    <row r="24" spans="1:17" s="144" customFormat="1" ht="20.100000000000001" customHeight="1">
      <c r="A24" s="422" t="s">
        <v>110</v>
      </c>
      <c r="B24" s="411"/>
      <c r="C24" s="417" t="s">
        <v>426</v>
      </c>
      <c r="D24" s="363"/>
      <c r="E24" s="405"/>
      <c r="F24" s="405"/>
      <c r="G24" s="1062"/>
      <c r="H24" s="418">
        <f>$H$20</f>
        <v>0</v>
      </c>
      <c r="I24" s="492">
        <f>I20</f>
        <v>0</v>
      </c>
      <c r="J24" s="493">
        <f>J20</f>
        <v>0</v>
      </c>
      <c r="K24" s="494">
        <f>K20</f>
        <v>0</v>
      </c>
    </row>
    <row r="25" spans="1:17" s="144" customFormat="1" ht="20.100000000000001" customHeight="1">
      <c r="A25" s="986" t="s">
        <v>111</v>
      </c>
      <c r="B25" s="987"/>
      <c r="C25" s="988" t="s">
        <v>427</v>
      </c>
      <c r="D25" s="989"/>
      <c r="E25" s="990"/>
      <c r="F25" s="990"/>
      <c r="G25" s="1063"/>
      <c r="H25" s="991">
        <v>0</v>
      </c>
      <c r="I25" s="492">
        <v>0</v>
      </c>
      <c r="J25" s="493">
        <v>0</v>
      </c>
      <c r="K25" s="494">
        <v>0</v>
      </c>
    </row>
    <row r="26" spans="1:17" s="144" customFormat="1" ht="20.100000000000001" customHeight="1">
      <c r="A26" s="986" t="s">
        <v>138</v>
      </c>
      <c r="B26" s="987"/>
      <c r="C26" s="992" t="s">
        <v>428</v>
      </c>
      <c r="D26" s="989"/>
      <c r="E26" s="990"/>
      <c r="F26" s="990"/>
      <c r="G26" s="1063"/>
      <c r="H26" s="991">
        <v>0</v>
      </c>
      <c r="I26" s="492">
        <v>0</v>
      </c>
      <c r="J26" s="493">
        <v>0</v>
      </c>
      <c r="K26" s="673">
        <v>0</v>
      </c>
    </row>
    <row r="27" spans="1:17" s="144" customFormat="1" ht="20.100000000000001" customHeight="1">
      <c r="A27" s="993" t="s">
        <v>139</v>
      </c>
      <c r="B27" s="994"/>
      <c r="C27" s="995" t="s">
        <v>157</v>
      </c>
      <c r="D27" s="989"/>
      <c r="E27" s="996"/>
      <c r="F27" s="997"/>
      <c r="G27" s="1064"/>
      <c r="H27" s="998">
        <v>0</v>
      </c>
      <c r="I27" s="492">
        <v>0</v>
      </c>
      <c r="J27" s="493">
        <v>0</v>
      </c>
      <c r="K27" s="494">
        <v>0</v>
      </c>
    </row>
    <row r="28" spans="1:17" s="144" customFormat="1" ht="20.100000000000001" customHeight="1">
      <c r="A28" s="999" t="s">
        <v>140</v>
      </c>
      <c r="B28" s="1000"/>
      <c r="C28" s="1001" t="s">
        <v>158</v>
      </c>
      <c r="D28" s="1002"/>
      <c r="E28" s="1003"/>
      <c r="F28" s="1004"/>
      <c r="G28" s="1065"/>
      <c r="H28" s="1005">
        <v>0</v>
      </c>
      <c r="I28" s="492">
        <v>0</v>
      </c>
      <c r="J28" s="493">
        <v>0</v>
      </c>
      <c r="K28" s="494">
        <v>0</v>
      </c>
    </row>
    <row r="29" spans="1:17" s="139" customFormat="1" ht="20.100000000000001" customHeight="1">
      <c r="A29" s="105"/>
      <c r="B29" s="6"/>
      <c r="C29" s="420" t="s">
        <v>382</v>
      </c>
      <c r="D29" s="363"/>
      <c r="E29" s="104"/>
      <c r="F29" s="104"/>
      <c r="G29" s="1066"/>
      <c r="H29" s="92">
        <f>SUM(H24:H28)</f>
        <v>0</v>
      </c>
      <c r="I29" s="231">
        <f>SUM(I24:I28)</f>
        <v>0</v>
      </c>
      <c r="J29" s="362">
        <f>SUM(J24:J28)</f>
        <v>0</v>
      </c>
      <c r="K29" s="270">
        <f>SUM(K24:K28)</f>
        <v>0</v>
      </c>
      <c r="L29" s="138"/>
    </row>
    <row r="30" spans="1:17" s="6" customFormat="1">
      <c r="A30" s="32"/>
      <c r="B30" s="32"/>
      <c r="C30" s="39"/>
      <c r="D30" s="40"/>
      <c r="E30" s="105"/>
      <c r="F30" s="2"/>
      <c r="G30" s="1052"/>
      <c r="H30" s="58"/>
      <c r="I30" s="105"/>
      <c r="J30" s="490"/>
      <c r="K30" s="105"/>
      <c r="L30" s="17"/>
      <c r="M30" s="17"/>
      <c r="N30" s="17"/>
      <c r="O30" s="17"/>
      <c r="P30" s="17"/>
      <c r="Q30" s="17"/>
    </row>
    <row r="31" spans="1:17" s="6" customFormat="1">
      <c r="A31" s="32"/>
      <c r="B31" s="32"/>
      <c r="C31" s="39" t="s">
        <v>135</v>
      </c>
      <c r="D31" s="40"/>
      <c r="E31" s="105"/>
      <c r="F31" s="2"/>
      <c r="G31" s="1052"/>
      <c r="H31" s="58"/>
      <c r="I31" s="105"/>
      <c r="J31" s="490"/>
      <c r="K31" s="105"/>
      <c r="L31" s="17"/>
      <c r="M31" s="17"/>
      <c r="N31" s="17"/>
      <c r="O31" s="17"/>
      <c r="P31" s="17"/>
      <c r="Q31" s="17"/>
    </row>
    <row r="32" spans="1:17" s="6" customFormat="1">
      <c r="A32" s="32"/>
      <c r="B32" s="32"/>
      <c r="C32" s="39"/>
      <c r="D32" s="40"/>
      <c r="E32" s="105"/>
      <c r="F32" s="2"/>
      <c r="G32" s="1052"/>
      <c r="H32" s="58"/>
      <c r="I32" s="105"/>
      <c r="J32" s="490"/>
      <c r="K32" s="105"/>
      <c r="L32" s="17"/>
      <c r="M32" s="17"/>
      <c r="N32" s="17"/>
      <c r="O32" s="17"/>
      <c r="P32" s="17"/>
      <c r="Q32" s="17"/>
    </row>
    <row r="33" spans="1:17" s="6" customFormat="1">
      <c r="A33" s="32"/>
      <c r="B33" s="32"/>
      <c r="C33" s="39"/>
      <c r="D33" s="40"/>
      <c r="E33" s="105"/>
      <c r="F33" s="2"/>
      <c r="G33" s="1052"/>
      <c r="H33" s="58"/>
      <c r="I33" s="105"/>
      <c r="J33" s="490"/>
      <c r="K33" s="105"/>
      <c r="L33" s="17"/>
      <c r="M33" s="17"/>
      <c r="N33" s="17"/>
      <c r="O33" s="17"/>
      <c r="P33" s="17"/>
      <c r="Q33" s="17"/>
    </row>
    <row r="34" spans="1:17" s="6" customFormat="1">
      <c r="A34" s="32"/>
      <c r="B34" s="32"/>
      <c r="C34" s="39"/>
      <c r="D34" s="40"/>
      <c r="E34" s="105"/>
      <c r="F34" s="2"/>
      <c r="G34" s="1052"/>
      <c r="H34" s="58"/>
      <c r="I34" s="105"/>
      <c r="J34" s="490"/>
      <c r="K34" s="105"/>
      <c r="L34" s="17"/>
      <c r="M34" s="17"/>
      <c r="N34" s="17"/>
      <c r="O34" s="17"/>
      <c r="P34" s="17"/>
      <c r="Q34" s="17"/>
    </row>
    <row r="35" spans="1:17" s="6" customFormat="1">
      <c r="A35" s="32"/>
      <c r="B35" s="32"/>
      <c r="C35" s="39"/>
      <c r="D35" s="40"/>
      <c r="E35" s="105"/>
      <c r="F35" s="2"/>
      <c r="G35" s="1052"/>
      <c r="H35" s="58"/>
      <c r="I35" s="105"/>
      <c r="J35" s="490"/>
      <c r="K35" s="105"/>
      <c r="L35" s="17"/>
      <c r="M35" s="17"/>
      <c r="N35" s="17"/>
      <c r="O35" s="17"/>
      <c r="P35" s="17"/>
      <c r="Q35" s="17"/>
    </row>
    <row r="36" spans="1:17" s="6" customFormat="1">
      <c r="A36" s="32"/>
      <c r="B36" s="32"/>
      <c r="C36" s="39"/>
      <c r="D36" s="40"/>
      <c r="E36" s="105"/>
      <c r="F36" s="2"/>
      <c r="G36" s="1052"/>
      <c r="H36" s="58"/>
      <c r="I36" s="105"/>
      <c r="J36" s="490"/>
      <c r="K36" s="105"/>
      <c r="L36" s="17"/>
      <c r="M36" s="17"/>
      <c r="N36" s="17"/>
      <c r="O36" s="17"/>
      <c r="P36" s="17"/>
      <c r="Q36" s="17"/>
    </row>
    <row r="37" spans="1:17" s="6" customFormat="1">
      <c r="A37" s="32"/>
      <c r="B37" s="32"/>
      <c r="C37" s="39"/>
      <c r="D37" s="40"/>
      <c r="E37" s="105"/>
      <c r="F37" s="2"/>
      <c r="G37" s="1052"/>
      <c r="H37" s="58"/>
      <c r="I37" s="105"/>
      <c r="J37" s="490"/>
      <c r="K37" s="105"/>
      <c r="L37" s="17"/>
      <c r="M37" s="17"/>
      <c r="N37" s="17"/>
      <c r="O37" s="17"/>
      <c r="P37" s="17"/>
      <c r="Q37" s="17"/>
    </row>
    <row r="38" spans="1:17" s="6" customFormat="1">
      <c r="A38" s="32"/>
      <c r="B38" s="32"/>
      <c r="C38" s="39"/>
      <c r="D38" s="40"/>
      <c r="E38" s="105"/>
      <c r="F38" s="2"/>
      <c r="G38" s="1052"/>
      <c r="H38" s="58"/>
      <c r="I38" s="105"/>
      <c r="J38" s="490"/>
      <c r="K38" s="105"/>
      <c r="L38" s="17"/>
      <c r="M38" s="17"/>
      <c r="N38" s="17"/>
      <c r="O38" s="17"/>
      <c r="P38" s="17"/>
      <c r="Q38" s="17"/>
    </row>
    <row r="39" spans="1:17" s="6" customFormat="1">
      <c r="A39" s="32"/>
      <c r="B39" s="32"/>
      <c r="C39" s="39"/>
      <c r="D39" s="40"/>
      <c r="E39" s="105"/>
      <c r="F39" s="2"/>
      <c r="G39" s="1052"/>
      <c r="H39" s="58"/>
      <c r="I39" s="105"/>
      <c r="J39" s="490"/>
      <c r="K39" s="105"/>
      <c r="L39" s="17"/>
      <c r="M39" s="17"/>
      <c r="N39" s="17"/>
      <c r="O39" s="17"/>
      <c r="P39" s="17"/>
      <c r="Q39" s="17"/>
    </row>
    <row r="40" spans="1:17" s="6" customFormat="1">
      <c r="A40" s="32"/>
      <c r="B40" s="32"/>
      <c r="C40" s="39"/>
      <c r="D40" s="40"/>
      <c r="E40" s="105"/>
      <c r="F40" s="2"/>
      <c r="G40" s="1052"/>
      <c r="H40" s="58"/>
      <c r="I40" s="105"/>
      <c r="J40" s="490"/>
      <c r="K40" s="105"/>
      <c r="L40" s="17"/>
      <c r="M40" s="17"/>
      <c r="N40" s="17"/>
      <c r="O40" s="17"/>
      <c r="P40" s="17"/>
      <c r="Q40" s="17"/>
    </row>
    <row r="41" spans="1:17" s="6" customFormat="1">
      <c r="A41" s="32"/>
      <c r="B41" s="32"/>
      <c r="C41" s="39"/>
      <c r="D41" s="40"/>
      <c r="E41" s="105"/>
      <c r="F41" s="2"/>
      <c r="G41" s="1052"/>
      <c r="H41" s="58"/>
      <c r="I41" s="105"/>
      <c r="J41" s="490"/>
      <c r="K41" s="105"/>
      <c r="L41" s="17"/>
      <c r="M41" s="17"/>
      <c r="N41" s="17"/>
      <c r="O41" s="17"/>
      <c r="P41" s="17"/>
      <c r="Q41" s="17"/>
    </row>
    <row r="42" spans="1:17" s="6" customFormat="1">
      <c r="A42" s="32"/>
      <c r="B42" s="32"/>
      <c r="C42" s="39"/>
      <c r="D42" s="40"/>
      <c r="E42" s="105"/>
      <c r="F42" s="2"/>
      <c r="G42" s="1052"/>
      <c r="H42" s="58"/>
      <c r="I42" s="105"/>
      <c r="J42" s="490"/>
      <c r="K42" s="105"/>
      <c r="L42" s="17"/>
      <c r="M42" s="17"/>
      <c r="N42" s="17"/>
      <c r="O42" s="17"/>
      <c r="P42" s="17"/>
      <c r="Q42" s="17"/>
    </row>
    <row r="43" spans="1:17" s="6" customFormat="1">
      <c r="A43" s="32"/>
      <c r="B43" s="32"/>
      <c r="C43" s="39"/>
      <c r="D43" s="40"/>
      <c r="E43" s="105"/>
      <c r="F43" s="2"/>
      <c r="G43" s="1052"/>
      <c r="H43" s="58"/>
      <c r="I43" s="105"/>
      <c r="J43" s="490"/>
      <c r="K43" s="105"/>
      <c r="L43" s="17"/>
      <c r="M43" s="17"/>
      <c r="N43" s="17"/>
      <c r="O43" s="17"/>
      <c r="P43" s="17"/>
      <c r="Q43" s="17"/>
    </row>
    <row r="44" spans="1:17" s="6" customFormat="1">
      <c r="A44" s="32"/>
      <c r="B44" s="32"/>
      <c r="C44" s="39"/>
      <c r="D44" s="40"/>
      <c r="E44" s="105"/>
      <c r="F44" s="2"/>
      <c r="G44" s="1052"/>
      <c r="H44" s="58"/>
      <c r="I44" s="105"/>
      <c r="J44" s="490"/>
      <c r="K44" s="105"/>
      <c r="L44" s="17"/>
      <c r="M44" s="17"/>
      <c r="N44" s="17"/>
      <c r="O44" s="17"/>
      <c r="P44" s="17"/>
      <c r="Q44" s="17"/>
    </row>
    <row r="45" spans="1:17" s="6" customFormat="1">
      <c r="A45" s="32"/>
      <c r="B45" s="32"/>
      <c r="C45" s="39"/>
      <c r="D45" s="40"/>
      <c r="E45" s="105"/>
      <c r="F45" s="2"/>
      <c r="G45" s="1052"/>
      <c r="H45" s="58"/>
      <c r="I45" s="105"/>
      <c r="J45" s="490"/>
      <c r="K45" s="105"/>
      <c r="L45" s="17"/>
      <c r="M45" s="17"/>
      <c r="N45" s="17"/>
      <c r="O45" s="17"/>
      <c r="P45" s="17"/>
      <c r="Q45" s="17"/>
    </row>
    <row r="46" spans="1:17" s="6" customFormat="1">
      <c r="A46" s="32"/>
      <c r="B46" s="32"/>
      <c r="C46" s="39"/>
      <c r="D46" s="40"/>
      <c r="E46" s="105"/>
      <c r="F46" s="2"/>
      <c r="G46" s="1052"/>
      <c r="H46" s="58"/>
      <c r="I46" s="105"/>
      <c r="J46" s="490"/>
      <c r="K46" s="105"/>
      <c r="L46" s="17"/>
      <c r="M46" s="17"/>
      <c r="N46" s="17"/>
      <c r="O46" s="17"/>
      <c r="P46" s="17"/>
      <c r="Q46" s="17"/>
    </row>
    <row r="47" spans="1:17" s="6" customFormat="1">
      <c r="A47" s="32"/>
      <c r="B47" s="32"/>
      <c r="C47" s="39"/>
      <c r="D47" s="40"/>
      <c r="E47" s="105"/>
      <c r="F47" s="2"/>
      <c r="G47" s="1052"/>
      <c r="H47" s="58"/>
      <c r="I47" s="105"/>
      <c r="J47" s="490"/>
      <c r="K47" s="105"/>
      <c r="L47" s="17"/>
      <c r="M47" s="17"/>
      <c r="N47" s="17"/>
      <c r="O47" s="17"/>
      <c r="P47" s="17"/>
      <c r="Q47" s="17"/>
    </row>
    <row r="48" spans="1:17" s="6" customFormat="1">
      <c r="A48" s="32"/>
      <c r="B48" s="32"/>
      <c r="C48" s="39"/>
      <c r="D48" s="40"/>
      <c r="E48" s="105"/>
      <c r="F48" s="2"/>
      <c r="G48" s="1052"/>
      <c r="H48" s="58"/>
      <c r="I48" s="105"/>
      <c r="J48" s="490"/>
      <c r="K48" s="105"/>
      <c r="L48" s="17"/>
      <c r="M48" s="17"/>
      <c r="N48" s="17"/>
      <c r="O48" s="17"/>
      <c r="P48" s="17"/>
      <c r="Q48" s="17"/>
    </row>
    <row r="49" spans="1:17" s="6" customFormat="1">
      <c r="A49" s="32"/>
      <c r="B49" s="32"/>
      <c r="C49" s="39"/>
      <c r="D49" s="40"/>
      <c r="E49" s="105"/>
      <c r="F49" s="2"/>
      <c r="G49" s="1052"/>
      <c r="H49" s="58"/>
      <c r="I49" s="105"/>
      <c r="J49" s="490"/>
      <c r="K49" s="105"/>
      <c r="L49" s="17"/>
      <c r="M49" s="17"/>
      <c r="N49" s="17"/>
      <c r="O49" s="17"/>
      <c r="P49" s="17"/>
      <c r="Q49" s="17"/>
    </row>
    <row r="50" spans="1:17" s="6" customFormat="1">
      <c r="A50" s="32"/>
      <c r="B50" s="32"/>
      <c r="C50" s="39"/>
      <c r="D50" s="40"/>
      <c r="E50" s="105"/>
      <c r="F50" s="2"/>
      <c r="G50" s="1052"/>
      <c r="H50" s="58"/>
      <c r="I50" s="105"/>
      <c r="J50" s="490"/>
      <c r="K50" s="105"/>
      <c r="L50" s="17"/>
      <c r="M50" s="17"/>
      <c r="N50" s="17"/>
      <c r="O50" s="17"/>
      <c r="P50" s="17"/>
      <c r="Q50" s="17"/>
    </row>
    <row r="51" spans="1:17" s="6" customFormat="1">
      <c r="A51" s="32"/>
      <c r="B51" s="32"/>
      <c r="C51" s="39"/>
      <c r="D51" s="40"/>
      <c r="E51" s="105"/>
      <c r="F51" s="2"/>
      <c r="G51" s="1052"/>
      <c r="H51" s="58"/>
      <c r="I51" s="105"/>
      <c r="J51" s="490"/>
      <c r="K51" s="105"/>
      <c r="L51" s="17"/>
      <c r="M51" s="17"/>
      <c r="N51" s="17"/>
      <c r="O51" s="17"/>
      <c r="P51" s="17"/>
      <c r="Q51" s="17"/>
    </row>
    <row r="52" spans="1:17" s="6" customFormat="1">
      <c r="A52" s="32"/>
      <c r="B52" s="32"/>
      <c r="C52" s="39"/>
      <c r="D52" s="40"/>
      <c r="E52" s="105"/>
      <c r="F52" s="2"/>
      <c r="G52" s="1052"/>
      <c r="H52" s="58"/>
      <c r="I52" s="105"/>
      <c r="J52" s="490"/>
      <c r="K52" s="105"/>
      <c r="L52" s="17"/>
      <c r="M52" s="17"/>
      <c r="N52" s="17"/>
      <c r="O52" s="17"/>
      <c r="P52" s="17"/>
      <c r="Q52" s="17"/>
    </row>
    <row r="53" spans="1:17" s="6" customFormat="1">
      <c r="A53" s="32"/>
      <c r="B53" s="32"/>
      <c r="C53" s="39"/>
      <c r="D53" s="40"/>
      <c r="E53" s="105"/>
      <c r="F53" s="2"/>
      <c r="G53" s="1052"/>
      <c r="H53" s="58"/>
      <c r="I53" s="105"/>
      <c r="J53" s="490"/>
      <c r="K53" s="105"/>
      <c r="L53" s="17"/>
      <c r="M53" s="17"/>
      <c r="N53" s="17"/>
      <c r="O53" s="17"/>
      <c r="P53" s="17"/>
      <c r="Q53" s="17"/>
    </row>
    <row r="54" spans="1:17" s="6" customFormat="1">
      <c r="A54" s="32"/>
      <c r="B54" s="32"/>
      <c r="C54" s="39"/>
      <c r="D54" s="40"/>
      <c r="E54" s="105"/>
      <c r="F54" s="2"/>
      <c r="G54" s="1052"/>
      <c r="H54" s="58"/>
      <c r="I54" s="105"/>
      <c r="J54" s="490"/>
      <c r="K54" s="105"/>
      <c r="L54" s="17"/>
      <c r="M54" s="17"/>
      <c r="N54" s="17"/>
      <c r="O54" s="17"/>
      <c r="P54" s="17"/>
      <c r="Q54" s="17"/>
    </row>
    <row r="55" spans="1:17" s="6" customFormat="1">
      <c r="A55" s="32"/>
      <c r="B55" s="32"/>
      <c r="C55" s="39"/>
      <c r="D55" s="40"/>
      <c r="E55" s="105"/>
      <c r="F55" s="2"/>
      <c r="G55" s="1052"/>
      <c r="H55" s="58"/>
      <c r="I55" s="105"/>
      <c r="J55" s="490"/>
      <c r="K55" s="105"/>
      <c r="L55" s="17"/>
      <c r="M55" s="17"/>
      <c r="N55" s="17"/>
      <c r="O55" s="17"/>
      <c r="P55" s="17"/>
      <c r="Q55" s="17"/>
    </row>
    <row r="56" spans="1:17" s="6" customFormat="1">
      <c r="A56" s="32"/>
      <c r="B56" s="32"/>
      <c r="C56" s="39"/>
      <c r="D56" s="40"/>
      <c r="E56" s="105"/>
      <c r="F56" s="2"/>
      <c r="G56" s="1052"/>
      <c r="H56" s="58"/>
      <c r="I56" s="105"/>
      <c r="J56" s="490"/>
      <c r="K56" s="105"/>
      <c r="L56" s="17"/>
      <c r="M56" s="17"/>
      <c r="N56" s="17"/>
      <c r="O56" s="17"/>
      <c r="P56" s="17"/>
      <c r="Q56" s="17"/>
    </row>
    <row r="57" spans="1:17" s="6" customFormat="1">
      <c r="A57" s="32"/>
      <c r="B57" s="32"/>
      <c r="C57" s="39"/>
      <c r="D57" s="40"/>
      <c r="E57" s="105"/>
      <c r="F57" s="2"/>
      <c r="G57" s="1052"/>
      <c r="H57" s="58"/>
      <c r="I57" s="105"/>
      <c r="J57" s="490"/>
      <c r="K57" s="105"/>
      <c r="L57" s="17"/>
      <c r="M57" s="17"/>
      <c r="N57" s="17"/>
      <c r="O57" s="17"/>
      <c r="P57" s="17"/>
      <c r="Q57" s="17"/>
    </row>
    <row r="58" spans="1:17" s="6" customFormat="1">
      <c r="A58" s="32"/>
      <c r="B58" s="32"/>
      <c r="C58" s="39"/>
      <c r="D58" s="40"/>
      <c r="E58" s="105"/>
      <c r="F58" s="2"/>
      <c r="G58" s="1052"/>
      <c r="H58" s="58"/>
      <c r="I58" s="105"/>
      <c r="J58" s="490"/>
      <c r="K58" s="105"/>
      <c r="L58" s="17"/>
      <c r="M58" s="17"/>
      <c r="N58" s="17"/>
      <c r="O58" s="17"/>
      <c r="P58" s="17"/>
      <c r="Q58" s="17"/>
    </row>
    <row r="59" spans="1:17" s="6" customFormat="1">
      <c r="A59" s="32"/>
      <c r="B59" s="32"/>
      <c r="C59" s="39"/>
      <c r="D59" s="40"/>
      <c r="E59" s="105"/>
      <c r="F59" s="2"/>
      <c r="G59" s="1052"/>
      <c r="H59" s="58"/>
      <c r="I59" s="105"/>
      <c r="J59" s="490"/>
      <c r="K59" s="105"/>
      <c r="L59" s="17"/>
      <c r="M59" s="17"/>
      <c r="N59" s="17"/>
      <c r="O59" s="17"/>
      <c r="P59" s="17"/>
      <c r="Q59" s="17"/>
    </row>
    <row r="60" spans="1:17" s="6" customFormat="1">
      <c r="A60" s="32"/>
      <c r="B60" s="32"/>
      <c r="C60" s="39"/>
      <c r="D60" s="40"/>
      <c r="E60" s="105"/>
      <c r="F60" s="2"/>
      <c r="G60" s="1052"/>
      <c r="H60" s="58"/>
      <c r="I60" s="105"/>
      <c r="J60" s="490"/>
      <c r="K60" s="105"/>
      <c r="L60" s="17"/>
      <c r="M60" s="17"/>
      <c r="N60" s="17"/>
      <c r="O60" s="17"/>
      <c r="P60" s="17"/>
      <c r="Q60" s="17"/>
    </row>
    <row r="61" spans="1:17" s="6" customFormat="1">
      <c r="A61" s="32"/>
      <c r="B61" s="32"/>
      <c r="C61" s="39"/>
      <c r="D61" s="40"/>
      <c r="E61" s="105"/>
      <c r="F61" s="2"/>
      <c r="G61" s="1052"/>
      <c r="H61" s="58"/>
      <c r="I61" s="105"/>
      <c r="J61" s="490"/>
      <c r="K61" s="105"/>
      <c r="L61" s="17"/>
      <c r="M61" s="17"/>
      <c r="N61" s="17"/>
      <c r="O61" s="17"/>
      <c r="P61" s="17"/>
      <c r="Q61" s="17"/>
    </row>
    <row r="62" spans="1:17" s="6" customFormat="1">
      <c r="A62" s="32"/>
      <c r="B62" s="32"/>
      <c r="C62" s="39"/>
      <c r="D62" s="40"/>
      <c r="E62" s="105"/>
      <c r="F62" s="2"/>
      <c r="G62" s="1052"/>
      <c r="H62" s="58"/>
      <c r="I62" s="105"/>
      <c r="J62" s="490"/>
      <c r="K62" s="105"/>
      <c r="L62" s="17"/>
      <c r="M62" s="17"/>
      <c r="N62" s="17"/>
      <c r="O62" s="17"/>
      <c r="P62" s="17"/>
      <c r="Q62" s="17"/>
    </row>
    <row r="63" spans="1:17" s="6" customFormat="1">
      <c r="A63" s="32"/>
      <c r="B63" s="32"/>
      <c r="C63" s="39"/>
      <c r="D63" s="40"/>
      <c r="E63" s="105"/>
      <c r="F63" s="2"/>
      <c r="G63" s="1052"/>
      <c r="H63" s="58"/>
      <c r="I63" s="105"/>
      <c r="J63" s="490"/>
      <c r="K63" s="105"/>
      <c r="L63" s="17"/>
      <c r="M63" s="17"/>
      <c r="N63" s="17"/>
      <c r="O63" s="17"/>
      <c r="P63" s="17"/>
      <c r="Q63" s="17"/>
    </row>
    <row r="64" spans="1:17" s="6" customFormat="1">
      <c r="A64" s="32"/>
      <c r="B64" s="32"/>
      <c r="C64" s="39"/>
      <c r="D64" s="40"/>
      <c r="E64" s="105"/>
      <c r="F64" s="2"/>
      <c r="G64" s="1052"/>
      <c r="H64" s="58"/>
      <c r="I64" s="105"/>
      <c r="J64" s="490"/>
      <c r="K64" s="105"/>
      <c r="L64" s="17"/>
      <c r="M64" s="17"/>
      <c r="N64" s="17"/>
      <c r="O64" s="17"/>
      <c r="P64" s="17"/>
      <c r="Q64" s="17"/>
    </row>
    <row r="65" spans="1:17" s="6" customFormat="1">
      <c r="A65" s="32"/>
      <c r="B65" s="32"/>
      <c r="C65" s="39"/>
      <c r="D65" s="40"/>
      <c r="E65" s="105"/>
      <c r="F65" s="2"/>
      <c r="G65" s="1052"/>
      <c r="H65" s="58"/>
      <c r="I65" s="105"/>
      <c r="J65" s="490"/>
      <c r="K65" s="105"/>
      <c r="L65" s="17"/>
      <c r="M65" s="17"/>
      <c r="N65" s="17"/>
      <c r="O65" s="17"/>
      <c r="P65" s="17"/>
      <c r="Q65" s="17"/>
    </row>
    <row r="66" spans="1:17" s="6" customFormat="1">
      <c r="A66" s="32"/>
      <c r="B66" s="32"/>
      <c r="C66" s="39"/>
      <c r="D66" s="40"/>
      <c r="E66" s="105"/>
      <c r="F66" s="2"/>
      <c r="G66" s="1052"/>
      <c r="H66" s="58"/>
      <c r="I66" s="105"/>
      <c r="J66" s="490"/>
      <c r="K66" s="105"/>
      <c r="L66" s="17"/>
      <c r="M66" s="17"/>
      <c r="N66" s="17"/>
      <c r="O66" s="17"/>
      <c r="P66" s="17"/>
      <c r="Q66" s="17"/>
    </row>
    <row r="67" spans="1:17" s="6" customFormat="1">
      <c r="A67" s="32"/>
      <c r="B67" s="32"/>
      <c r="C67" s="39"/>
      <c r="D67" s="40"/>
      <c r="E67" s="105"/>
      <c r="F67" s="2"/>
      <c r="G67" s="1052"/>
      <c r="H67" s="58"/>
      <c r="I67" s="105"/>
      <c r="J67" s="490"/>
      <c r="K67" s="105"/>
      <c r="L67" s="17"/>
      <c r="M67" s="17"/>
      <c r="N67" s="17"/>
      <c r="O67" s="17"/>
      <c r="P67" s="17"/>
      <c r="Q67" s="17"/>
    </row>
    <row r="68" spans="1:17" s="6" customFormat="1">
      <c r="A68" s="32"/>
      <c r="B68" s="32"/>
      <c r="C68" s="39"/>
      <c r="D68" s="40"/>
      <c r="E68" s="105"/>
      <c r="F68" s="2"/>
      <c r="G68" s="1052"/>
      <c r="H68" s="58"/>
      <c r="I68" s="105"/>
      <c r="J68" s="490"/>
      <c r="K68" s="105"/>
      <c r="L68" s="17"/>
      <c r="M68" s="17"/>
      <c r="N68" s="17"/>
      <c r="O68" s="17"/>
      <c r="P68" s="17"/>
      <c r="Q68" s="17"/>
    </row>
    <row r="69" spans="1:17" s="6" customFormat="1">
      <c r="A69" s="32"/>
      <c r="B69" s="32"/>
      <c r="C69" s="39"/>
      <c r="D69" s="40"/>
      <c r="E69" s="105"/>
      <c r="F69" s="2"/>
      <c r="G69" s="1052"/>
      <c r="H69" s="58"/>
      <c r="I69" s="105"/>
      <c r="J69" s="490"/>
      <c r="K69" s="105"/>
      <c r="L69" s="17"/>
      <c r="M69" s="17"/>
      <c r="N69" s="17"/>
      <c r="O69" s="17"/>
      <c r="P69" s="17"/>
      <c r="Q69" s="17"/>
    </row>
    <row r="70" spans="1:17" s="6" customFormat="1">
      <c r="A70" s="32"/>
      <c r="B70" s="32"/>
      <c r="C70" s="39"/>
      <c r="D70" s="40"/>
      <c r="E70" s="105"/>
      <c r="F70" s="2"/>
      <c r="G70" s="1052"/>
      <c r="H70" s="58"/>
      <c r="I70" s="105"/>
      <c r="J70" s="490"/>
      <c r="K70" s="105"/>
      <c r="L70" s="17"/>
      <c r="M70" s="17"/>
      <c r="N70" s="17"/>
      <c r="O70" s="17"/>
      <c r="P70" s="17"/>
      <c r="Q70" s="17"/>
    </row>
    <row r="71" spans="1:17" s="6" customFormat="1">
      <c r="A71" s="32"/>
      <c r="B71" s="32"/>
      <c r="C71" s="39"/>
      <c r="D71" s="40"/>
      <c r="E71" s="105"/>
      <c r="F71" s="2"/>
      <c r="G71" s="1052"/>
      <c r="H71" s="58"/>
      <c r="I71" s="105"/>
      <c r="J71" s="490"/>
      <c r="K71" s="105"/>
      <c r="L71" s="17"/>
      <c r="M71" s="17"/>
      <c r="N71" s="17"/>
      <c r="O71" s="17"/>
      <c r="P71" s="17"/>
      <c r="Q71" s="17"/>
    </row>
    <row r="72" spans="1:17" s="6" customFormat="1">
      <c r="A72" s="32"/>
      <c r="B72" s="32"/>
      <c r="C72" s="39"/>
      <c r="D72" s="40"/>
      <c r="E72" s="105"/>
      <c r="F72" s="2"/>
      <c r="G72" s="1052"/>
      <c r="H72" s="58"/>
      <c r="I72" s="105"/>
      <c r="J72" s="490"/>
      <c r="K72" s="105"/>
      <c r="L72" s="17"/>
      <c r="M72" s="17"/>
      <c r="N72" s="17"/>
      <c r="O72" s="17"/>
      <c r="P72" s="17"/>
      <c r="Q72" s="17"/>
    </row>
    <row r="73" spans="1:17" s="6" customFormat="1">
      <c r="A73" s="32"/>
      <c r="B73" s="32"/>
      <c r="C73" s="39"/>
      <c r="D73" s="40"/>
      <c r="E73" s="105"/>
      <c r="F73" s="2"/>
      <c r="G73" s="1052"/>
      <c r="H73" s="58"/>
      <c r="I73" s="105"/>
      <c r="J73" s="490"/>
      <c r="K73" s="105"/>
      <c r="L73" s="17"/>
      <c r="M73" s="17"/>
      <c r="N73" s="17"/>
      <c r="O73" s="17"/>
      <c r="P73" s="17"/>
      <c r="Q73" s="17"/>
    </row>
    <row r="74" spans="1:17" s="6" customFormat="1">
      <c r="A74" s="32"/>
      <c r="B74" s="32"/>
      <c r="C74" s="39"/>
      <c r="D74" s="40"/>
      <c r="E74" s="105"/>
      <c r="F74" s="2"/>
      <c r="G74" s="1052"/>
      <c r="H74" s="58"/>
      <c r="I74" s="105"/>
      <c r="J74" s="490"/>
      <c r="K74" s="105"/>
      <c r="L74" s="17"/>
      <c r="M74" s="17"/>
      <c r="N74" s="17"/>
      <c r="O74" s="17"/>
      <c r="P74" s="17"/>
      <c r="Q74" s="17"/>
    </row>
    <row r="75" spans="1:17" s="6" customFormat="1">
      <c r="A75" s="32"/>
      <c r="B75" s="32"/>
      <c r="C75" s="39"/>
      <c r="D75" s="40"/>
      <c r="E75" s="105"/>
      <c r="F75" s="2"/>
      <c r="G75" s="1052"/>
      <c r="H75" s="58"/>
      <c r="I75" s="105"/>
      <c r="J75" s="490"/>
      <c r="K75" s="105"/>
      <c r="L75" s="17"/>
      <c r="M75" s="17"/>
      <c r="N75" s="17"/>
      <c r="O75" s="17"/>
      <c r="P75" s="17"/>
      <c r="Q75" s="17"/>
    </row>
    <row r="76" spans="1:17" s="6" customFormat="1">
      <c r="A76" s="32"/>
      <c r="B76" s="32"/>
      <c r="C76" s="39"/>
      <c r="D76" s="40"/>
      <c r="E76" s="105"/>
      <c r="F76" s="2"/>
      <c r="G76" s="1052"/>
      <c r="H76" s="58"/>
      <c r="I76" s="105"/>
      <c r="J76" s="490"/>
      <c r="K76" s="105"/>
      <c r="L76" s="17"/>
      <c r="M76" s="17"/>
      <c r="N76" s="17"/>
      <c r="O76" s="17"/>
      <c r="P76" s="17"/>
      <c r="Q76" s="17"/>
    </row>
    <row r="77" spans="1:17" s="6" customFormat="1">
      <c r="A77" s="32"/>
      <c r="B77" s="32"/>
      <c r="C77" s="39"/>
      <c r="D77" s="40"/>
      <c r="E77" s="105"/>
      <c r="F77" s="2"/>
      <c r="G77" s="1052"/>
      <c r="H77" s="58"/>
      <c r="I77" s="105"/>
      <c r="J77" s="490"/>
      <c r="K77" s="105"/>
      <c r="L77" s="17"/>
      <c r="M77" s="17"/>
      <c r="N77" s="17"/>
      <c r="O77" s="17"/>
      <c r="P77" s="17"/>
      <c r="Q77" s="17"/>
    </row>
    <row r="78" spans="1:17" s="6" customFormat="1">
      <c r="A78" s="32"/>
      <c r="B78" s="32"/>
      <c r="C78" s="39"/>
      <c r="D78" s="40"/>
      <c r="E78" s="105"/>
      <c r="F78" s="2"/>
      <c r="G78" s="1052"/>
      <c r="H78" s="58"/>
      <c r="I78" s="105"/>
      <c r="J78" s="490"/>
      <c r="K78" s="105"/>
      <c r="L78" s="17"/>
      <c r="M78" s="17"/>
      <c r="N78" s="17"/>
      <c r="O78" s="17"/>
      <c r="P78" s="17"/>
      <c r="Q78" s="17"/>
    </row>
    <row r="79" spans="1:17" s="6" customFormat="1">
      <c r="A79" s="32"/>
      <c r="B79" s="32"/>
      <c r="C79" s="39"/>
      <c r="D79" s="40"/>
      <c r="E79" s="105"/>
      <c r="F79" s="2"/>
      <c r="G79" s="1052"/>
      <c r="H79" s="58"/>
      <c r="I79" s="105"/>
      <c r="J79" s="490"/>
      <c r="K79" s="105"/>
      <c r="L79" s="17"/>
      <c r="M79" s="17"/>
      <c r="N79" s="17"/>
      <c r="O79" s="17"/>
      <c r="P79" s="17"/>
      <c r="Q79" s="17"/>
    </row>
    <row r="80" spans="1:17" s="6" customFormat="1">
      <c r="A80" s="32"/>
      <c r="B80" s="32"/>
      <c r="C80" s="39"/>
      <c r="D80" s="40"/>
      <c r="E80" s="105"/>
      <c r="F80" s="2"/>
      <c r="G80" s="1052"/>
      <c r="H80" s="58"/>
      <c r="I80" s="105"/>
      <c r="J80" s="490"/>
      <c r="K80" s="105"/>
      <c r="L80" s="17"/>
      <c r="M80" s="17"/>
      <c r="N80" s="17"/>
      <c r="O80" s="17"/>
      <c r="P80" s="17"/>
      <c r="Q80" s="17"/>
    </row>
    <row r="81" spans="1:17" s="6" customFormat="1">
      <c r="A81" s="32"/>
      <c r="B81" s="32"/>
      <c r="C81" s="39"/>
      <c r="D81" s="40"/>
      <c r="E81" s="105"/>
      <c r="F81" s="2"/>
      <c r="G81" s="1052"/>
      <c r="H81" s="58"/>
      <c r="I81" s="105"/>
      <c r="J81" s="490"/>
      <c r="K81" s="105"/>
      <c r="L81" s="17"/>
      <c r="M81" s="17"/>
      <c r="N81" s="17"/>
      <c r="O81" s="17"/>
      <c r="P81" s="17"/>
      <c r="Q81" s="17"/>
    </row>
    <row r="82" spans="1:17" s="6" customFormat="1">
      <c r="A82" s="32"/>
      <c r="B82" s="32"/>
      <c r="C82" s="39"/>
      <c r="D82" s="40"/>
      <c r="E82" s="105"/>
      <c r="F82" s="2"/>
      <c r="G82" s="1052"/>
      <c r="H82" s="58"/>
      <c r="I82" s="105"/>
      <c r="J82" s="490"/>
      <c r="K82" s="105"/>
      <c r="L82" s="17"/>
      <c r="M82" s="17"/>
      <c r="N82" s="17"/>
      <c r="O82" s="17"/>
      <c r="P82" s="17"/>
      <c r="Q82" s="17"/>
    </row>
    <row r="83" spans="1:17" s="6" customFormat="1">
      <c r="A83" s="32"/>
      <c r="B83" s="32"/>
      <c r="C83" s="39"/>
      <c r="D83" s="40"/>
      <c r="E83" s="105"/>
      <c r="F83" s="2"/>
      <c r="G83" s="1052"/>
      <c r="H83" s="58"/>
      <c r="I83" s="105"/>
      <c r="J83" s="490"/>
      <c r="K83" s="105"/>
      <c r="L83" s="17"/>
      <c r="M83" s="17"/>
      <c r="N83" s="17"/>
      <c r="O83" s="17"/>
      <c r="P83" s="17"/>
      <c r="Q83" s="17"/>
    </row>
    <row r="84" spans="1:17" s="6" customFormat="1">
      <c r="A84" s="32"/>
      <c r="B84" s="32"/>
      <c r="C84" s="39"/>
      <c r="D84" s="40"/>
      <c r="E84" s="105"/>
      <c r="F84" s="2"/>
      <c r="G84" s="1052"/>
      <c r="H84" s="58"/>
      <c r="I84" s="105"/>
      <c r="J84" s="490"/>
      <c r="K84" s="105"/>
      <c r="L84" s="17"/>
      <c r="M84" s="17"/>
      <c r="N84" s="17"/>
      <c r="O84" s="17"/>
      <c r="P84" s="17"/>
      <c r="Q84" s="17"/>
    </row>
    <row r="85" spans="1:17" s="6" customFormat="1">
      <c r="A85" s="32"/>
      <c r="B85" s="32"/>
      <c r="C85" s="39"/>
      <c r="D85" s="40"/>
      <c r="E85" s="105"/>
      <c r="F85" s="2"/>
      <c r="G85" s="1052"/>
      <c r="H85" s="58"/>
      <c r="I85" s="105"/>
      <c r="J85" s="490"/>
      <c r="K85" s="105"/>
      <c r="L85" s="17"/>
      <c r="M85" s="17"/>
      <c r="N85" s="17"/>
      <c r="O85" s="17"/>
      <c r="P85" s="17"/>
      <c r="Q85" s="17"/>
    </row>
    <row r="86" spans="1:17" s="6" customFormat="1">
      <c r="A86" s="32"/>
      <c r="B86" s="32"/>
      <c r="C86" s="39"/>
      <c r="D86" s="40"/>
      <c r="E86" s="105"/>
      <c r="F86" s="2"/>
      <c r="G86" s="1052"/>
      <c r="H86" s="58"/>
      <c r="I86" s="105"/>
      <c r="J86" s="490"/>
      <c r="K86" s="105"/>
      <c r="L86" s="17"/>
      <c r="M86" s="17"/>
      <c r="N86" s="17"/>
      <c r="O86" s="17"/>
      <c r="P86" s="17"/>
      <c r="Q86" s="17"/>
    </row>
    <row r="87" spans="1:17" s="6" customFormat="1">
      <c r="A87" s="32"/>
      <c r="B87" s="32"/>
      <c r="C87" s="39"/>
      <c r="D87" s="40"/>
      <c r="E87" s="105"/>
      <c r="F87" s="2"/>
      <c r="G87" s="1052"/>
      <c r="H87" s="58"/>
      <c r="I87" s="105"/>
      <c r="J87" s="490"/>
      <c r="K87" s="105"/>
      <c r="L87" s="17"/>
      <c r="M87" s="17"/>
      <c r="N87" s="17"/>
      <c r="O87" s="17"/>
      <c r="P87" s="17"/>
      <c r="Q87" s="17"/>
    </row>
    <row r="88" spans="1:17" s="6" customFormat="1">
      <c r="A88" s="32"/>
      <c r="B88" s="32"/>
      <c r="C88" s="39"/>
      <c r="D88" s="40"/>
      <c r="E88" s="105"/>
      <c r="F88" s="2"/>
      <c r="G88" s="1052"/>
      <c r="H88" s="58"/>
      <c r="I88" s="105"/>
      <c r="J88" s="490"/>
      <c r="K88" s="105"/>
      <c r="L88" s="17"/>
      <c r="M88" s="17"/>
      <c r="N88" s="17"/>
      <c r="O88" s="17"/>
      <c r="P88" s="17"/>
      <c r="Q88" s="17"/>
    </row>
    <row r="89" spans="1:17" s="6" customFormat="1">
      <c r="A89" s="32"/>
      <c r="B89" s="32"/>
      <c r="C89" s="39"/>
      <c r="D89" s="40"/>
      <c r="E89" s="105"/>
      <c r="F89" s="2"/>
      <c r="G89" s="1052"/>
      <c r="H89" s="58"/>
      <c r="I89" s="105"/>
      <c r="J89" s="490"/>
      <c r="K89" s="105"/>
      <c r="L89" s="17"/>
      <c r="M89" s="17"/>
      <c r="N89" s="17"/>
      <c r="O89" s="17"/>
      <c r="P89" s="17"/>
      <c r="Q89" s="17"/>
    </row>
    <row r="90" spans="1:17" s="6" customFormat="1">
      <c r="A90" s="32"/>
      <c r="B90" s="32"/>
      <c r="C90" s="39"/>
      <c r="D90" s="40"/>
      <c r="E90" s="105"/>
      <c r="F90" s="2"/>
      <c r="G90" s="1052"/>
      <c r="H90" s="58"/>
      <c r="I90" s="105"/>
      <c r="J90" s="490"/>
      <c r="K90" s="105"/>
      <c r="L90" s="17"/>
      <c r="M90" s="17"/>
      <c r="N90" s="17"/>
      <c r="O90" s="17"/>
      <c r="P90" s="17"/>
      <c r="Q90" s="17"/>
    </row>
    <row r="91" spans="1:17" s="6" customFormat="1">
      <c r="A91" s="32"/>
      <c r="B91" s="32"/>
      <c r="C91" s="39"/>
      <c r="D91" s="40"/>
      <c r="E91" s="105"/>
      <c r="F91" s="2"/>
      <c r="G91" s="1052"/>
      <c r="H91" s="58"/>
      <c r="I91" s="105"/>
      <c r="J91" s="490"/>
      <c r="K91" s="105"/>
      <c r="L91" s="17"/>
      <c r="M91" s="17"/>
      <c r="N91" s="17"/>
      <c r="O91" s="17"/>
      <c r="P91" s="17"/>
      <c r="Q91" s="17"/>
    </row>
    <row r="92" spans="1:17" s="6" customFormat="1">
      <c r="A92" s="32"/>
      <c r="B92" s="32"/>
      <c r="C92" s="39"/>
      <c r="D92" s="40"/>
      <c r="E92" s="105"/>
      <c r="F92" s="2"/>
      <c r="G92" s="1052"/>
      <c r="H92" s="58"/>
      <c r="I92" s="105"/>
      <c r="J92" s="490"/>
      <c r="K92" s="105"/>
      <c r="L92" s="17"/>
      <c r="M92" s="17"/>
      <c r="N92" s="17"/>
      <c r="O92" s="17"/>
      <c r="P92" s="17"/>
      <c r="Q92" s="17"/>
    </row>
    <row r="93" spans="1:17" s="6" customFormat="1">
      <c r="A93" s="32"/>
      <c r="B93" s="32"/>
      <c r="C93" s="39"/>
      <c r="D93" s="40"/>
      <c r="E93" s="105"/>
      <c r="F93" s="2"/>
      <c r="G93" s="1052"/>
      <c r="H93" s="58"/>
      <c r="I93" s="105"/>
      <c r="J93" s="490"/>
      <c r="K93" s="105"/>
      <c r="L93" s="17"/>
      <c r="M93" s="17"/>
      <c r="N93" s="17"/>
      <c r="O93" s="17"/>
      <c r="P93" s="17"/>
      <c r="Q93" s="17"/>
    </row>
    <row r="94" spans="1:17" s="6" customFormat="1">
      <c r="A94" s="32"/>
      <c r="B94" s="32"/>
      <c r="C94" s="39"/>
      <c r="D94" s="40"/>
      <c r="E94" s="105"/>
      <c r="F94" s="2"/>
      <c r="G94" s="1052"/>
      <c r="H94" s="58"/>
      <c r="I94" s="105"/>
      <c r="J94" s="490"/>
      <c r="K94" s="105"/>
      <c r="L94" s="17"/>
      <c r="M94" s="17"/>
      <c r="N94" s="17"/>
      <c r="O94" s="17"/>
      <c r="P94" s="17"/>
      <c r="Q94" s="17"/>
    </row>
    <row r="95" spans="1:17" s="6" customFormat="1">
      <c r="A95" s="32"/>
      <c r="B95" s="32"/>
      <c r="C95" s="39"/>
      <c r="D95" s="40"/>
      <c r="E95" s="105"/>
      <c r="F95" s="2"/>
      <c r="G95" s="1052"/>
      <c r="H95" s="58"/>
      <c r="I95" s="105"/>
      <c r="J95" s="490"/>
      <c r="K95" s="105"/>
      <c r="L95" s="17"/>
      <c r="M95" s="17"/>
      <c r="N95" s="17"/>
      <c r="O95" s="17"/>
      <c r="P95" s="17"/>
      <c r="Q95" s="17"/>
    </row>
    <row r="96" spans="1:17" s="6" customFormat="1">
      <c r="A96" s="32"/>
      <c r="B96" s="32"/>
      <c r="C96" s="39"/>
      <c r="D96" s="40"/>
      <c r="E96" s="105"/>
      <c r="F96" s="2"/>
      <c r="G96" s="1052"/>
      <c r="H96" s="58"/>
      <c r="I96" s="105"/>
      <c r="J96" s="490"/>
      <c r="K96" s="105"/>
      <c r="L96" s="17"/>
      <c r="M96" s="17"/>
      <c r="N96" s="17"/>
      <c r="O96" s="17"/>
      <c r="P96" s="17"/>
      <c r="Q96" s="17"/>
    </row>
    <row r="97" spans="1:17" s="6" customFormat="1">
      <c r="A97" s="32"/>
      <c r="B97" s="32"/>
      <c r="C97" s="39"/>
      <c r="D97" s="40"/>
      <c r="E97" s="105"/>
      <c r="F97" s="2"/>
      <c r="G97" s="1052"/>
      <c r="H97" s="58"/>
      <c r="I97" s="105"/>
      <c r="J97" s="490"/>
      <c r="K97" s="105"/>
      <c r="L97" s="17"/>
      <c r="M97" s="17"/>
      <c r="N97" s="17"/>
      <c r="O97" s="17"/>
      <c r="P97" s="17"/>
      <c r="Q97" s="17"/>
    </row>
    <row r="98" spans="1:17" s="6" customFormat="1">
      <c r="A98" s="32"/>
      <c r="B98" s="32"/>
      <c r="C98" s="39"/>
      <c r="D98" s="40"/>
      <c r="E98" s="105"/>
      <c r="F98" s="2"/>
      <c r="G98" s="1052"/>
      <c r="H98" s="58"/>
      <c r="I98" s="105"/>
      <c r="J98" s="490"/>
      <c r="K98" s="105"/>
      <c r="L98" s="17"/>
      <c r="M98" s="17"/>
      <c r="N98" s="17"/>
      <c r="O98" s="17"/>
      <c r="P98" s="17"/>
      <c r="Q98" s="17"/>
    </row>
    <row r="99" spans="1:17" s="6" customFormat="1">
      <c r="A99" s="32"/>
      <c r="B99" s="32"/>
      <c r="C99" s="39"/>
      <c r="D99" s="40"/>
      <c r="E99" s="105"/>
      <c r="F99" s="2"/>
      <c r="G99" s="1052"/>
      <c r="H99" s="58"/>
      <c r="I99" s="105"/>
      <c r="J99" s="490"/>
      <c r="K99" s="105"/>
      <c r="L99" s="17"/>
      <c r="M99" s="17"/>
      <c r="N99" s="17"/>
      <c r="O99" s="17"/>
      <c r="P99" s="17"/>
      <c r="Q99" s="17"/>
    </row>
    <row r="100" spans="1:17" s="6" customFormat="1">
      <c r="A100" s="32"/>
      <c r="B100" s="32"/>
      <c r="C100" s="39"/>
      <c r="D100" s="40"/>
      <c r="E100" s="105"/>
      <c r="F100" s="2"/>
      <c r="G100" s="1052"/>
      <c r="H100" s="58"/>
      <c r="I100" s="105"/>
      <c r="J100" s="490"/>
      <c r="K100" s="105"/>
      <c r="L100" s="17"/>
      <c r="M100" s="17"/>
      <c r="N100" s="17"/>
      <c r="O100" s="17"/>
      <c r="P100" s="17"/>
      <c r="Q100" s="17"/>
    </row>
    <row r="101" spans="1:17" s="6" customFormat="1">
      <c r="A101" s="32"/>
      <c r="B101" s="32"/>
      <c r="C101" s="39"/>
      <c r="D101" s="40"/>
      <c r="E101" s="105"/>
      <c r="F101" s="2"/>
      <c r="G101" s="1052"/>
      <c r="H101" s="58"/>
      <c r="I101" s="105"/>
      <c r="J101" s="490"/>
      <c r="K101" s="105"/>
      <c r="L101" s="17"/>
      <c r="M101" s="17"/>
      <c r="N101" s="17"/>
      <c r="O101" s="17"/>
      <c r="P101" s="17"/>
      <c r="Q101" s="17"/>
    </row>
    <row r="102" spans="1:17" s="6" customFormat="1">
      <c r="A102" s="32"/>
      <c r="B102" s="32"/>
      <c r="C102" s="39"/>
      <c r="D102" s="40"/>
      <c r="E102" s="105"/>
      <c r="F102" s="2"/>
      <c r="G102" s="1052"/>
      <c r="H102" s="58"/>
      <c r="I102" s="105"/>
      <c r="J102" s="490"/>
      <c r="K102" s="105"/>
      <c r="L102" s="17"/>
      <c r="M102" s="17"/>
      <c r="N102" s="17"/>
      <c r="O102" s="17"/>
      <c r="P102" s="17"/>
      <c r="Q102" s="17"/>
    </row>
    <row r="103" spans="1:17" s="6" customFormat="1">
      <c r="A103" s="32"/>
      <c r="B103" s="32"/>
      <c r="C103" s="39"/>
      <c r="D103" s="40"/>
      <c r="E103" s="105"/>
      <c r="F103" s="2"/>
      <c r="G103" s="1052"/>
      <c r="H103" s="58"/>
      <c r="I103" s="105"/>
      <c r="J103" s="490"/>
      <c r="K103" s="105"/>
      <c r="L103" s="17"/>
      <c r="M103" s="17"/>
      <c r="N103" s="17"/>
      <c r="O103" s="17"/>
      <c r="P103" s="17"/>
      <c r="Q103" s="17"/>
    </row>
    <row r="104" spans="1:17" s="6" customFormat="1">
      <c r="A104" s="32"/>
      <c r="B104" s="32"/>
      <c r="C104" s="39"/>
      <c r="D104" s="40"/>
      <c r="E104" s="105"/>
      <c r="F104" s="2"/>
      <c r="G104" s="1052"/>
      <c r="H104" s="58"/>
      <c r="I104" s="105"/>
      <c r="J104" s="490"/>
      <c r="K104" s="105"/>
      <c r="L104" s="17"/>
      <c r="M104" s="17"/>
      <c r="N104" s="17"/>
      <c r="O104" s="17"/>
      <c r="P104" s="17"/>
      <c r="Q104" s="17"/>
    </row>
    <row r="105" spans="1:17" s="6" customFormat="1">
      <c r="A105" s="32"/>
      <c r="B105" s="32"/>
      <c r="C105" s="39"/>
      <c r="D105" s="40"/>
      <c r="E105" s="105"/>
      <c r="F105" s="2"/>
      <c r="G105" s="1052"/>
      <c r="H105" s="58"/>
      <c r="I105" s="105"/>
      <c r="J105" s="490"/>
      <c r="K105" s="105"/>
      <c r="L105" s="17"/>
      <c r="M105" s="17"/>
      <c r="N105" s="17"/>
      <c r="O105" s="17"/>
      <c r="P105" s="17"/>
      <c r="Q105" s="17"/>
    </row>
    <row r="106" spans="1:17" s="6" customFormat="1">
      <c r="A106" s="32"/>
      <c r="B106" s="32"/>
      <c r="C106" s="39"/>
      <c r="D106" s="40"/>
      <c r="E106" s="105"/>
      <c r="F106" s="2"/>
      <c r="G106" s="1052"/>
      <c r="H106" s="58"/>
      <c r="I106" s="105"/>
      <c r="J106" s="490"/>
      <c r="K106" s="105"/>
      <c r="L106" s="17"/>
      <c r="M106" s="17"/>
      <c r="N106" s="17"/>
      <c r="O106" s="17"/>
      <c r="P106" s="17"/>
      <c r="Q106" s="17"/>
    </row>
    <row r="107" spans="1:17" s="6" customFormat="1">
      <c r="A107" s="32"/>
      <c r="B107" s="32"/>
      <c r="C107" s="39"/>
      <c r="D107" s="40"/>
      <c r="E107" s="105"/>
      <c r="F107" s="2"/>
      <c r="G107" s="1052"/>
      <c r="H107" s="58"/>
      <c r="I107" s="105"/>
      <c r="J107" s="490"/>
      <c r="K107" s="105"/>
      <c r="L107" s="17"/>
      <c r="M107" s="17"/>
      <c r="N107" s="17"/>
      <c r="O107" s="17"/>
      <c r="P107" s="17"/>
      <c r="Q107" s="17"/>
    </row>
    <row r="108" spans="1:17" s="6" customFormat="1">
      <c r="A108" s="32"/>
      <c r="B108" s="32"/>
      <c r="C108" s="39"/>
      <c r="D108" s="40"/>
      <c r="E108" s="105"/>
      <c r="F108" s="2"/>
      <c r="G108" s="1052"/>
      <c r="H108" s="58"/>
      <c r="I108" s="105"/>
      <c r="J108" s="490"/>
      <c r="K108" s="105"/>
      <c r="L108" s="17"/>
      <c r="M108" s="17"/>
      <c r="N108" s="17"/>
      <c r="O108" s="17"/>
      <c r="P108" s="17"/>
      <c r="Q108" s="17"/>
    </row>
    <row r="109" spans="1:17" s="6" customFormat="1">
      <c r="A109" s="32"/>
      <c r="B109" s="32"/>
      <c r="C109" s="39"/>
      <c r="D109" s="40"/>
      <c r="E109" s="105"/>
      <c r="F109" s="2"/>
      <c r="G109" s="1052"/>
      <c r="H109" s="58"/>
      <c r="I109" s="105"/>
      <c r="J109" s="490"/>
      <c r="K109" s="105"/>
      <c r="L109" s="17"/>
      <c r="M109" s="17"/>
      <c r="N109" s="17"/>
      <c r="O109" s="17"/>
      <c r="P109" s="17"/>
      <c r="Q109" s="17"/>
    </row>
    <row r="110" spans="1:17" s="6" customFormat="1">
      <c r="A110" s="32"/>
      <c r="B110" s="32"/>
      <c r="C110" s="39"/>
      <c r="D110" s="40"/>
      <c r="E110" s="105"/>
      <c r="F110" s="2"/>
      <c r="G110" s="1052"/>
      <c r="H110" s="58"/>
      <c r="I110" s="105"/>
      <c r="J110" s="490"/>
      <c r="K110" s="105"/>
      <c r="L110" s="17"/>
      <c r="M110" s="17"/>
      <c r="N110" s="17"/>
      <c r="O110" s="17"/>
      <c r="P110" s="17"/>
      <c r="Q110" s="17"/>
    </row>
    <row r="111" spans="1:17" s="6" customFormat="1">
      <c r="A111" s="32"/>
      <c r="B111" s="32"/>
      <c r="C111" s="39"/>
      <c r="D111" s="40"/>
      <c r="E111" s="105"/>
      <c r="F111" s="2"/>
      <c r="G111" s="1052"/>
      <c r="H111" s="58"/>
      <c r="I111" s="105"/>
      <c r="J111" s="490"/>
      <c r="K111" s="105"/>
      <c r="L111" s="17"/>
      <c r="M111" s="17"/>
      <c r="N111" s="17"/>
      <c r="O111" s="17"/>
      <c r="P111" s="17"/>
      <c r="Q111" s="17"/>
    </row>
    <row r="112" spans="1:17" s="6" customFormat="1">
      <c r="A112" s="32"/>
      <c r="B112" s="32"/>
      <c r="C112" s="39"/>
      <c r="D112" s="40"/>
      <c r="E112" s="105"/>
      <c r="F112" s="2"/>
      <c r="G112" s="1052"/>
      <c r="H112" s="58"/>
      <c r="I112" s="105"/>
      <c r="J112" s="490"/>
      <c r="K112" s="105"/>
      <c r="L112" s="17"/>
      <c r="M112" s="17"/>
      <c r="N112" s="17"/>
      <c r="O112" s="17"/>
      <c r="P112" s="17"/>
      <c r="Q112" s="17"/>
    </row>
    <row r="113" spans="1:17" s="6" customFormat="1">
      <c r="A113" s="32"/>
      <c r="B113" s="32"/>
      <c r="C113" s="39"/>
      <c r="D113" s="40"/>
      <c r="E113" s="105"/>
      <c r="F113" s="2"/>
      <c r="G113" s="1052"/>
      <c r="H113" s="58"/>
      <c r="I113" s="105"/>
      <c r="J113" s="490"/>
      <c r="K113" s="105"/>
      <c r="L113" s="17"/>
      <c r="M113" s="17"/>
      <c r="N113" s="17"/>
      <c r="O113" s="17"/>
      <c r="P113" s="17"/>
      <c r="Q113" s="17"/>
    </row>
    <row r="114" spans="1:17" s="6" customFormat="1">
      <c r="A114" s="32"/>
      <c r="B114" s="32"/>
      <c r="C114" s="39"/>
      <c r="D114" s="40"/>
      <c r="E114" s="105"/>
      <c r="F114" s="2"/>
      <c r="G114" s="1052"/>
      <c r="H114" s="58"/>
      <c r="I114" s="105"/>
      <c r="J114" s="490"/>
      <c r="K114" s="105"/>
      <c r="L114" s="17"/>
      <c r="M114" s="17"/>
      <c r="N114" s="17"/>
      <c r="O114" s="17"/>
      <c r="P114" s="17"/>
      <c r="Q114" s="17"/>
    </row>
    <row r="115" spans="1:17" s="6" customFormat="1">
      <c r="A115" s="32"/>
      <c r="B115" s="32"/>
      <c r="C115" s="39"/>
      <c r="D115" s="40"/>
      <c r="E115" s="105"/>
      <c r="F115" s="2"/>
      <c r="G115" s="1052"/>
      <c r="H115" s="58"/>
      <c r="I115" s="105"/>
      <c r="J115" s="490"/>
      <c r="K115" s="105"/>
      <c r="L115" s="17"/>
      <c r="M115" s="17"/>
      <c r="N115" s="17"/>
      <c r="O115" s="17"/>
      <c r="P115" s="17"/>
      <c r="Q115" s="17"/>
    </row>
    <row r="116" spans="1:17" s="6" customFormat="1">
      <c r="A116" s="32"/>
      <c r="B116" s="32"/>
      <c r="C116" s="39"/>
      <c r="D116" s="40"/>
      <c r="E116" s="105"/>
      <c r="F116" s="2"/>
      <c r="G116" s="1052"/>
      <c r="H116" s="58"/>
      <c r="I116" s="105"/>
      <c r="J116" s="490"/>
      <c r="K116" s="105"/>
      <c r="L116" s="17"/>
      <c r="M116" s="17"/>
      <c r="N116" s="17"/>
      <c r="O116" s="17"/>
      <c r="P116" s="17"/>
      <c r="Q116" s="17"/>
    </row>
    <row r="117" spans="1:17" s="6" customFormat="1">
      <c r="A117" s="32"/>
      <c r="B117" s="32"/>
      <c r="C117" s="39"/>
      <c r="D117" s="40"/>
      <c r="E117" s="105"/>
      <c r="F117" s="2"/>
      <c r="G117" s="1052"/>
      <c r="H117" s="58"/>
      <c r="I117" s="105"/>
      <c r="J117" s="490"/>
      <c r="K117" s="105"/>
      <c r="L117" s="17"/>
      <c r="M117" s="17"/>
      <c r="N117" s="17"/>
      <c r="O117" s="17"/>
      <c r="P117" s="17"/>
      <c r="Q117" s="17"/>
    </row>
    <row r="118" spans="1:17" s="6" customFormat="1">
      <c r="A118" s="32"/>
      <c r="B118" s="32"/>
      <c r="C118" s="39"/>
      <c r="D118" s="40"/>
      <c r="E118" s="105"/>
      <c r="F118" s="2"/>
      <c r="G118" s="1052"/>
      <c r="H118" s="58"/>
      <c r="I118" s="105"/>
      <c r="J118" s="490"/>
      <c r="K118" s="105"/>
      <c r="L118" s="17"/>
      <c r="M118" s="17"/>
      <c r="N118" s="17"/>
      <c r="O118" s="17"/>
      <c r="P118" s="17"/>
      <c r="Q118" s="17"/>
    </row>
    <row r="119" spans="1:17" s="6" customFormat="1">
      <c r="A119" s="32"/>
      <c r="B119" s="32"/>
      <c r="C119" s="39"/>
      <c r="D119" s="40"/>
      <c r="E119" s="105"/>
      <c r="F119" s="2"/>
      <c r="G119" s="1052"/>
      <c r="H119" s="58"/>
      <c r="I119" s="105"/>
      <c r="J119" s="490"/>
      <c r="K119" s="105"/>
      <c r="L119" s="17"/>
      <c r="M119" s="17"/>
      <c r="N119" s="17"/>
      <c r="O119" s="17"/>
      <c r="P119" s="17"/>
      <c r="Q119" s="17"/>
    </row>
    <row r="120" spans="1:17" s="6" customFormat="1">
      <c r="A120" s="32"/>
      <c r="B120" s="32"/>
      <c r="C120" s="39"/>
      <c r="D120" s="40"/>
      <c r="E120" s="105"/>
      <c r="F120" s="2"/>
      <c r="G120" s="1052"/>
      <c r="H120" s="58"/>
      <c r="I120" s="105"/>
      <c r="J120" s="490"/>
      <c r="K120" s="105"/>
      <c r="L120" s="17"/>
      <c r="M120" s="17"/>
      <c r="N120" s="17"/>
      <c r="O120" s="17"/>
      <c r="P120" s="17"/>
      <c r="Q120" s="17"/>
    </row>
    <row r="121" spans="1:17" s="6" customFormat="1">
      <c r="A121" s="32"/>
      <c r="B121" s="32"/>
      <c r="C121" s="39"/>
      <c r="D121" s="40"/>
      <c r="E121" s="105"/>
      <c r="F121" s="2"/>
      <c r="G121" s="1052"/>
      <c r="H121" s="58"/>
      <c r="I121" s="105"/>
      <c r="J121" s="490"/>
      <c r="K121" s="105"/>
      <c r="L121" s="17"/>
      <c r="M121" s="17"/>
      <c r="N121" s="17"/>
      <c r="O121" s="17"/>
      <c r="P121" s="17"/>
      <c r="Q121" s="17"/>
    </row>
    <row r="122" spans="1:17" s="6" customFormat="1">
      <c r="A122" s="32"/>
      <c r="B122" s="32"/>
      <c r="C122" s="39"/>
      <c r="D122" s="40"/>
      <c r="E122" s="105"/>
      <c r="F122" s="2"/>
      <c r="G122" s="1052"/>
      <c r="H122" s="58"/>
      <c r="I122" s="105"/>
      <c r="J122" s="490"/>
      <c r="K122" s="105"/>
      <c r="L122" s="17"/>
      <c r="M122" s="17"/>
      <c r="N122" s="17"/>
      <c r="O122" s="17"/>
      <c r="P122" s="17"/>
      <c r="Q122" s="17"/>
    </row>
    <row r="123" spans="1:17" s="6" customFormat="1">
      <c r="A123" s="32"/>
      <c r="B123" s="32"/>
      <c r="C123" s="39"/>
      <c r="D123" s="40"/>
      <c r="E123" s="105"/>
      <c r="F123" s="2"/>
      <c r="G123" s="1052"/>
      <c r="H123" s="58"/>
      <c r="I123" s="105"/>
      <c r="J123" s="490"/>
      <c r="K123" s="105"/>
      <c r="L123" s="17"/>
      <c r="M123" s="17"/>
      <c r="N123" s="17"/>
      <c r="O123" s="17"/>
      <c r="P123" s="17"/>
      <c r="Q123" s="17"/>
    </row>
    <row r="124" spans="1:17" s="6" customFormat="1">
      <c r="A124" s="32"/>
      <c r="B124" s="32"/>
      <c r="C124" s="39"/>
      <c r="D124" s="40"/>
      <c r="E124" s="105"/>
      <c r="F124" s="2"/>
      <c r="G124" s="1052"/>
      <c r="H124" s="58"/>
      <c r="I124" s="105"/>
      <c r="J124" s="490"/>
      <c r="K124" s="105"/>
      <c r="L124" s="17"/>
      <c r="M124" s="17"/>
      <c r="N124" s="17"/>
      <c r="O124" s="17"/>
      <c r="P124" s="17"/>
      <c r="Q124" s="17"/>
    </row>
    <row r="125" spans="1:17" s="6" customFormat="1">
      <c r="A125" s="32"/>
      <c r="B125" s="32"/>
      <c r="C125" s="39"/>
      <c r="D125" s="40"/>
      <c r="E125" s="105"/>
      <c r="F125" s="2"/>
      <c r="G125" s="1052"/>
      <c r="H125" s="58"/>
      <c r="I125" s="105"/>
      <c r="J125" s="490"/>
      <c r="K125" s="105"/>
      <c r="L125" s="17"/>
      <c r="M125" s="17"/>
      <c r="N125" s="17"/>
      <c r="O125" s="17"/>
      <c r="P125" s="17"/>
      <c r="Q125" s="17"/>
    </row>
    <row r="126" spans="1:17" s="6" customFormat="1">
      <c r="A126" s="32"/>
      <c r="B126" s="32"/>
      <c r="C126" s="39"/>
      <c r="D126" s="40"/>
      <c r="E126" s="105"/>
      <c r="F126" s="2"/>
      <c r="G126" s="1052"/>
      <c r="H126" s="58"/>
      <c r="I126" s="105"/>
      <c r="J126" s="490"/>
      <c r="K126" s="105"/>
      <c r="L126" s="17"/>
      <c r="M126" s="17"/>
      <c r="N126" s="17"/>
      <c r="O126" s="17"/>
      <c r="P126" s="17"/>
      <c r="Q126" s="17"/>
    </row>
    <row r="127" spans="1:17" s="6" customFormat="1">
      <c r="A127" s="32"/>
      <c r="B127" s="32"/>
      <c r="C127" s="39"/>
      <c r="D127" s="40"/>
      <c r="E127" s="105"/>
      <c r="F127" s="2"/>
      <c r="G127" s="1052"/>
      <c r="H127" s="58"/>
      <c r="I127" s="105"/>
      <c r="J127" s="490"/>
      <c r="K127" s="105"/>
      <c r="L127" s="17"/>
      <c r="M127" s="17"/>
      <c r="N127" s="17"/>
      <c r="O127" s="17"/>
      <c r="P127" s="17"/>
      <c r="Q127" s="17"/>
    </row>
    <row r="128" spans="1:17" s="6" customFormat="1">
      <c r="A128" s="32"/>
      <c r="B128" s="32"/>
      <c r="C128" s="39"/>
      <c r="D128" s="40"/>
      <c r="E128" s="105"/>
      <c r="F128" s="2"/>
      <c r="G128" s="1052"/>
      <c r="H128" s="58"/>
      <c r="I128" s="105"/>
      <c r="J128" s="490"/>
      <c r="K128" s="105"/>
      <c r="L128" s="17"/>
      <c r="M128" s="17"/>
      <c r="N128" s="17"/>
      <c r="O128" s="17"/>
      <c r="P128" s="17"/>
      <c r="Q128" s="17"/>
    </row>
    <row r="129" spans="1:17" s="6" customFormat="1">
      <c r="A129" s="32"/>
      <c r="B129" s="32"/>
      <c r="C129" s="39"/>
      <c r="D129" s="40"/>
      <c r="E129" s="105"/>
      <c r="F129" s="2"/>
      <c r="G129" s="1052"/>
      <c r="H129" s="58"/>
      <c r="I129" s="105"/>
      <c r="J129" s="490"/>
      <c r="K129" s="105"/>
      <c r="L129" s="17"/>
      <c r="M129" s="17"/>
      <c r="N129" s="17"/>
      <c r="O129" s="17"/>
      <c r="P129" s="17"/>
      <c r="Q129" s="17"/>
    </row>
    <row r="130" spans="1:17" s="6" customFormat="1">
      <c r="A130" s="32"/>
      <c r="B130" s="32"/>
      <c r="C130" s="39"/>
      <c r="D130" s="40"/>
      <c r="E130" s="105"/>
      <c r="F130" s="2"/>
      <c r="G130" s="1052"/>
      <c r="H130" s="58"/>
      <c r="I130" s="105"/>
      <c r="J130" s="490"/>
      <c r="K130" s="105"/>
      <c r="L130" s="17"/>
      <c r="M130" s="17"/>
      <c r="N130" s="17"/>
      <c r="O130" s="17"/>
      <c r="P130" s="17"/>
      <c r="Q130" s="17"/>
    </row>
    <row r="131" spans="1:17" s="6" customFormat="1">
      <c r="A131" s="32"/>
      <c r="B131" s="32"/>
      <c r="C131" s="39"/>
      <c r="D131" s="40"/>
      <c r="E131" s="105"/>
      <c r="F131" s="2"/>
      <c r="G131" s="1052"/>
      <c r="H131" s="58"/>
      <c r="I131" s="105"/>
      <c r="J131" s="490"/>
      <c r="K131" s="105"/>
      <c r="L131" s="17"/>
      <c r="M131" s="17"/>
      <c r="N131" s="17"/>
      <c r="O131" s="17"/>
      <c r="P131" s="17"/>
      <c r="Q131" s="17"/>
    </row>
    <row r="132" spans="1:17" s="6" customFormat="1">
      <c r="A132" s="32"/>
      <c r="B132" s="32"/>
      <c r="C132" s="39"/>
      <c r="D132" s="40"/>
      <c r="E132" s="105"/>
      <c r="F132" s="2"/>
      <c r="G132" s="1052"/>
      <c r="H132" s="58"/>
      <c r="I132" s="105"/>
      <c r="J132" s="490"/>
      <c r="K132" s="105"/>
      <c r="L132" s="17"/>
      <c r="M132" s="17"/>
      <c r="N132" s="17"/>
      <c r="O132" s="17"/>
      <c r="P132" s="17"/>
      <c r="Q132" s="17"/>
    </row>
    <row r="133" spans="1:17" s="6" customFormat="1">
      <c r="A133" s="32"/>
      <c r="B133" s="32"/>
      <c r="C133" s="39"/>
      <c r="D133" s="40"/>
      <c r="E133" s="105"/>
      <c r="F133" s="2"/>
      <c r="G133" s="1052"/>
      <c r="H133" s="58"/>
      <c r="I133" s="105"/>
      <c r="J133" s="490"/>
      <c r="K133" s="105"/>
      <c r="L133" s="17"/>
      <c r="M133" s="17"/>
      <c r="N133" s="17"/>
      <c r="O133" s="17"/>
      <c r="P133" s="17"/>
      <c r="Q133" s="17"/>
    </row>
    <row r="134" spans="1:17" s="6" customFormat="1">
      <c r="A134" s="32"/>
      <c r="B134" s="32"/>
      <c r="C134" s="39"/>
      <c r="D134" s="40"/>
      <c r="E134" s="105"/>
      <c r="F134" s="2"/>
      <c r="G134" s="1052"/>
      <c r="H134" s="58"/>
      <c r="I134" s="105"/>
      <c r="J134" s="490"/>
      <c r="K134" s="105"/>
      <c r="L134" s="17"/>
      <c r="M134" s="17"/>
      <c r="N134" s="17"/>
      <c r="O134" s="17"/>
      <c r="P134" s="17"/>
      <c r="Q134" s="17"/>
    </row>
    <row r="135" spans="1:17" s="6" customFormat="1">
      <c r="A135" s="32"/>
      <c r="B135" s="32"/>
      <c r="C135" s="39"/>
      <c r="D135" s="40"/>
      <c r="E135" s="105"/>
      <c r="F135" s="2"/>
      <c r="G135" s="1052"/>
      <c r="H135" s="58"/>
      <c r="I135" s="105"/>
      <c r="J135" s="490"/>
      <c r="K135" s="105"/>
      <c r="L135" s="17"/>
      <c r="M135" s="17"/>
      <c r="N135" s="17"/>
      <c r="O135" s="17"/>
      <c r="P135" s="17"/>
      <c r="Q135" s="17"/>
    </row>
    <row r="136" spans="1:17" s="6" customFormat="1">
      <c r="A136" s="32"/>
      <c r="B136" s="32"/>
      <c r="C136" s="39"/>
      <c r="D136" s="40"/>
      <c r="E136" s="105"/>
      <c r="F136" s="2"/>
      <c r="G136" s="1052"/>
      <c r="H136" s="58"/>
      <c r="I136" s="105"/>
      <c r="J136" s="490"/>
      <c r="K136" s="105"/>
      <c r="L136" s="17"/>
      <c r="M136" s="17"/>
      <c r="N136" s="17"/>
      <c r="O136" s="17"/>
      <c r="P136" s="17"/>
      <c r="Q136" s="17"/>
    </row>
    <row r="137" spans="1:17" s="6" customFormat="1">
      <c r="A137" s="32"/>
      <c r="B137" s="32"/>
      <c r="C137" s="39"/>
      <c r="D137" s="40"/>
      <c r="E137" s="105"/>
      <c r="F137" s="2"/>
      <c r="G137" s="1052"/>
      <c r="H137" s="58"/>
      <c r="I137" s="105"/>
      <c r="J137" s="490"/>
      <c r="K137" s="105"/>
      <c r="L137" s="17"/>
      <c r="M137" s="17"/>
      <c r="N137" s="17"/>
      <c r="O137" s="17"/>
      <c r="P137" s="17"/>
      <c r="Q137" s="17"/>
    </row>
    <row r="138" spans="1:17" s="6" customFormat="1">
      <c r="A138" s="32"/>
      <c r="B138" s="32"/>
      <c r="C138" s="39"/>
      <c r="D138" s="40"/>
      <c r="E138" s="105"/>
      <c r="F138" s="2"/>
      <c r="G138" s="1052"/>
      <c r="H138" s="58"/>
      <c r="I138" s="105"/>
      <c r="J138" s="490"/>
      <c r="K138" s="105"/>
      <c r="L138" s="17"/>
      <c r="M138" s="17"/>
      <c r="N138" s="17"/>
      <c r="O138" s="17"/>
      <c r="P138" s="17"/>
      <c r="Q138" s="17"/>
    </row>
    <row r="139" spans="1:17" s="6" customFormat="1">
      <c r="A139" s="32"/>
      <c r="B139" s="32"/>
      <c r="C139" s="39"/>
      <c r="D139" s="40"/>
      <c r="E139" s="105"/>
      <c r="F139" s="2"/>
      <c r="G139" s="1052"/>
      <c r="H139" s="58"/>
      <c r="I139" s="105"/>
      <c r="J139" s="490"/>
      <c r="K139" s="105"/>
      <c r="L139" s="17"/>
      <c r="M139" s="17"/>
      <c r="N139" s="17"/>
      <c r="O139" s="17"/>
      <c r="P139" s="17"/>
      <c r="Q139" s="17"/>
    </row>
    <row r="140" spans="1:17" s="6" customFormat="1">
      <c r="A140" s="32"/>
      <c r="B140" s="32"/>
      <c r="C140" s="39"/>
      <c r="D140" s="40"/>
      <c r="E140" s="105"/>
      <c r="F140" s="2"/>
      <c r="G140" s="1052"/>
      <c r="H140" s="58"/>
      <c r="I140" s="105"/>
      <c r="J140" s="490"/>
      <c r="K140" s="105"/>
      <c r="L140" s="17"/>
      <c r="M140" s="17"/>
      <c r="N140" s="17"/>
      <c r="O140" s="17"/>
      <c r="P140" s="17"/>
      <c r="Q140" s="17"/>
    </row>
    <row r="141" spans="1:17" s="6" customFormat="1">
      <c r="A141" s="32"/>
      <c r="B141" s="32"/>
      <c r="C141" s="39"/>
      <c r="D141" s="40"/>
      <c r="E141" s="105"/>
      <c r="F141" s="2"/>
      <c r="G141" s="1052"/>
      <c r="H141" s="58"/>
      <c r="I141" s="105"/>
      <c r="J141" s="490"/>
      <c r="K141" s="105"/>
      <c r="L141" s="17"/>
      <c r="M141" s="17"/>
      <c r="N141" s="17"/>
      <c r="O141" s="17"/>
      <c r="P141" s="17"/>
      <c r="Q141" s="17"/>
    </row>
    <row r="142" spans="1:17" s="6" customFormat="1">
      <c r="A142" s="32"/>
      <c r="B142" s="32"/>
      <c r="C142" s="39"/>
      <c r="D142" s="40"/>
      <c r="E142" s="105"/>
      <c r="F142" s="2"/>
      <c r="G142" s="1052"/>
      <c r="H142" s="58"/>
      <c r="I142" s="105"/>
      <c r="J142" s="490"/>
      <c r="K142" s="105"/>
      <c r="L142" s="17"/>
      <c r="M142" s="17"/>
      <c r="N142" s="17"/>
      <c r="O142" s="17"/>
      <c r="P142" s="17"/>
      <c r="Q142" s="17"/>
    </row>
    <row r="143" spans="1:17" s="6" customFormat="1">
      <c r="A143" s="32"/>
      <c r="B143" s="32"/>
      <c r="C143" s="39"/>
      <c r="D143" s="40"/>
      <c r="E143" s="105"/>
      <c r="F143" s="2"/>
      <c r="G143" s="1052"/>
      <c r="H143" s="58"/>
      <c r="I143" s="105"/>
      <c r="J143" s="490"/>
      <c r="K143" s="105"/>
      <c r="L143" s="17"/>
      <c r="M143" s="17"/>
      <c r="N143" s="17"/>
      <c r="O143" s="17"/>
      <c r="P143" s="17"/>
      <c r="Q143" s="17"/>
    </row>
    <row r="144" spans="1:17" s="6" customFormat="1">
      <c r="A144" s="32"/>
      <c r="B144" s="32"/>
      <c r="C144" s="39"/>
      <c r="D144" s="40"/>
      <c r="E144" s="105"/>
      <c r="F144" s="2"/>
      <c r="G144" s="1052"/>
      <c r="H144" s="58"/>
      <c r="I144" s="105"/>
      <c r="J144" s="490"/>
      <c r="K144" s="105"/>
      <c r="L144" s="17"/>
      <c r="M144" s="17"/>
      <c r="N144" s="17"/>
      <c r="O144" s="17"/>
      <c r="P144" s="17"/>
      <c r="Q144" s="17"/>
    </row>
    <row r="145" spans="1:17" s="6" customFormat="1">
      <c r="A145" s="32"/>
      <c r="B145" s="32"/>
      <c r="C145" s="39"/>
      <c r="D145" s="40"/>
      <c r="E145" s="105"/>
      <c r="F145" s="2"/>
      <c r="G145" s="1052"/>
      <c r="H145" s="58"/>
      <c r="I145" s="105"/>
      <c r="J145" s="490"/>
      <c r="K145" s="105"/>
      <c r="L145" s="17"/>
      <c r="M145" s="17"/>
      <c r="N145" s="17"/>
      <c r="O145" s="17"/>
      <c r="P145" s="17"/>
      <c r="Q145" s="17"/>
    </row>
    <row r="146" spans="1:17" s="6" customFormat="1">
      <c r="A146" s="32"/>
      <c r="B146" s="32"/>
      <c r="C146" s="39"/>
      <c r="D146" s="40"/>
      <c r="E146" s="105"/>
      <c r="F146" s="2"/>
      <c r="G146" s="1052"/>
      <c r="H146" s="58"/>
      <c r="I146" s="105"/>
      <c r="J146" s="490"/>
      <c r="K146" s="105"/>
      <c r="L146" s="17"/>
      <c r="M146" s="17"/>
      <c r="N146" s="17"/>
      <c r="O146" s="17"/>
      <c r="P146" s="17"/>
      <c r="Q146" s="17"/>
    </row>
    <row r="147" spans="1:17" s="6" customFormat="1">
      <c r="A147" s="32"/>
      <c r="B147" s="32"/>
      <c r="C147" s="39"/>
      <c r="D147" s="40"/>
      <c r="E147" s="105"/>
      <c r="F147" s="2"/>
      <c r="G147" s="1052"/>
      <c r="H147" s="58"/>
      <c r="I147" s="105"/>
      <c r="J147" s="490"/>
      <c r="K147" s="105"/>
      <c r="L147" s="17"/>
      <c r="M147" s="17"/>
      <c r="N147" s="17"/>
      <c r="O147" s="17"/>
      <c r="P147" s="17"/>
      <c r="Q147" s="17"/>
    </row>
    <row r="148" spans="1:17" s="6" customFormat="1">
      <c r="A148" s="32"/>
      <c r="B148" s="32"/>
      <c r="C148" s="39"/>
      <c r="D148" s="40"/>
      <c r="E148" s="105"/>
      <c r="F148" s="2"/>
      <c r="G148" s="1052"/>
      <c r="H148" s="58"/>
      <c r="I148" s="105"/>
      <c r="J148" s="490"/>
      <c r="K148" s="105"/>
      <c r="L148" s="17"/>
      <c r="M148" s="17"/>
      <c r="N148" s="17"/>
      <c r="O148" s="17"/>
      <c r="P148" s="17"/>
      <c r="Q148" s="17"/>
    </row>
    <row r="149" spans="1:17" s="6" customFormat="1">
      <c r="A149" s="32"/>
      <c r="B149" s="32"/>
      <c r="C149" s="39"/>
      <c r="D149" s="40"/>
      <c r="E149" s="105"/>
      <c r="F149" s="2"/>
      <c r="G149" s="1052"/>
      <c r="H149" s="58"/>
      <c r="I149" s="105"/>
      <c r="J149" s="490"/>
      <c r="K149" s="105"/>
      <c r="L149" s="17"/>
      <c r="M149" s="17"/>
      <c r="N149" s="17"/>
      <c r="O149" s="17"/>
      <c r="P149" s="17"/>
      <c r="Q149" s="17"/>
    </row>
    <row r="150" spans="1:17" s="6" customFormat="1">
      <c r="A150" s="32"/>
      <c r="B150" s="32"/>
      <c r="C150" s="39"/>
      <c r="D150" s="40"/>
      <c r="E150" s="105"/>
      <c r="F150" s="2"/>
      <c r="G150" s="1052"/>
      <c r="H150" s="58"/>
      <c r="I150" s="105"/>
      <c r="J150" s="490"/>
      <c r="K150" s="105"/>
      <c r="L150" s="17"/>
      <c r="M150" s="17"/>
      <c r="N150" s="17"/>
      <c r="O150" s="17"/>
      <c r="P150" s="17"/>
      <c r="Q150" s="17"/>
    </row>
    <row r="151" spans="1:17" s="6" customFormat="1">
      <c r="A151" s="32"/>
      <c r="B151" s="32"/>
      <c r="C151" s="39"/>
      <c r="D151" s="40"/>
      <c r="E151" s="105"/>
      <c r="F151" s="2"/>
      <c r="G151" s="1052"/>
      <c r="H151" s="58"/>
      <c r="I151" s="105"/>
      <c r="J151" s="490"/>
      <c r="K151" s="105"/>
      <c r="L151" s="17"/>
      <c r="M151" s="17"/>
      <c r="N151" s="17"/>
      <c r="O151" s="17"/>
      <c r="P151" s="17"/>
      <c r="Q151" s="17"/>
    </row>
    <row r="152" spans="1:17" s="6" customFormat="1">
      <c r="A152" s="32"/>
      <c r="B152" s="32"/>
      <c r="C152" s="39"/>
      <c r="D152" s="40"/>
      <c r="E152" s="105"/>
      <c r="F152" s="2"/>
      <c r="G152" s="1052"/>
      <c r="H152" s="58"/>
      <c r="I152" s="105"/>
      <c r="J152" s="490"/>
      <c r="K152" s="105"/>
      <c r="L152" s="17"/>
      <c r="M152" s="17"/>
      <c r="N152" s="17"/>
      <c r="O152" s="17"/>
      <c r="P152" s="17"/>
      <c r="Q152" s="17"/>
    </row>
    <row r="153" spans="1:17" s="6" customFormat="1">
      <c r="A153" s="32"/>
      <c r="B153" s="32"/>
      <c r="C153" s="39"/>
      <c r="D153" s="40"/>
      <c r="E153" s="105"/>
      <c r="F153" s="2"/>
      <c r="G153" s="1052"/>
      <c r="H153" s="58"/>
      <c r="I153" s="105"/>
      <c r="J153" s="490"/>
      <c r="K153" s="105"/>
      <c r="L153" s="17"/>
      <c r="M153" s="17"/>
      <c r="N153" s="17"/>
      <c r="O153" s="17"/>
      <c r="P153" s="17"/>
      <c r="Q153" s="17"/>
    </row>
    <row r="154" spans="1:17" s="6" customFormat="1">
      <c r="A154" s="32"/>
      <c r="B154" s="32"/>
      <c r="C154" s="39"/>
      <c r="D154" s="40"/>
      <c r="E154" s="105"/>
      <c r="F154" s="2"/>
      <c r="G154" s="1052"/>
      <c r="H154" s="58"/>
      <c r="I154" s="105"/>
      <c r="J154" s="490"/>
      <c r="K154" s="105"/>
      <c r="L154" s="17"/>
      <c r="M154" s="17"/>
      <c r="N154" s="17"/>
      <c r="O154" s="17"/>
      <c r="P154" s="17"/>
      <c r="Q154" s="17"/>
    </row>
    <row r="155" spans="1:17" s="6" customFormat="1">
      <c r="A155" s="32"/>
      <c r="B155" s="32"/>
      <c r="C155" s="39"/>
      <c r="D155" s="40"/>
      <c r="E155" s="105"/>
      <c r="F155" s="2"/>
      <c r="G155" s="1052"/>
      <c r="H155" s="58"/>
      <c r="I155" s="105"/>
      <c r="J155" s="490"/>
      <c r="K155" s="105"/>
      <c r="L155" s="17"/>
      <c r="M155" s="17"/>
      <c r="N155" s="17"/>
      <c r="O155" s="17"/>
      <c r="P155" s="17"/>
      <c r="Q155" s="17"/>
    </row>
    <row r="156" spans="1:17" s="6" customFormat="1">
      <c r="A156" s="32"/>
      <c r="B156" s="32"/>
      <c r="C156" s="39"/>
      <c r="D156" s="40"/>
      <c r="E156" s="105"/>
      <c r="F156" s="2"/>
      <c r="G156" s="1052"/>
      <c r="H156" s="58"/>
      <c r="I156" s="105"/>
      <c r="J156" s="490"/>
      <c r="K156" s="105"/>
      <c r="L156" s="17"/>
      <c r="M156" s="17"/>
      <c r="N156" s="17"/>
      <c r="O156" s="17"/>
      <c r="P156" s="17"/>
      <c r="Q156" s="17"/>
    </row>
    <row r="157" spans="1:17" s="6" customFormat="1">
      <c r="A157" s="32"/>
      <c r="B157" s="32"/>
      <c r="C157" s="39"/>
      <c r="D157" s="40"/>
      <c r="E157" s="105"/>
      <c r="F157" s="2"/>
      <c r="G157" s="1052"/>
      <c r="H157" s="58"/>
      <c r="I157" s="105"/>
      <c r="J157" s="490"/>
      <c r="K157" s="105"/>
      <c r="L157" s="17"/>
      <c r="M157" s="17"/>
      <c r="N157" s="17"/>
      <c r="O157" s="17"/>
      <c r="P157" s="17"/>
      <c r="Q157" s="17"/>
    </row>
    <row r="158" spans="1:17" s="6" customFormat="1">
      <c r="A158" s="32"/>
      <c r="B158" s="32"/>
      <c r="C158" s="39"/>
      <c r="D158" s="40"/>
      <c r="E158" s="105"/>
      <c r="F158" s="2"/>
      <c r="G158" s="1052"/>
      <c r="H158" s="58"/>
      <c r="I158" s="105"/>
      <c r="J158" s="490"/>
      <c r="K158" s="105"/>
      <c r="L158" s="17"/>
      <c r="M158" s="17"/>
      <c r="N158" s="17"/>
      <c r="O158" s="17"/>
      <c r="P158" s="17"/>
      <c r="Q158" s="17"/>
    </row>
    <row r="159" spans="1:17" s="6" customFormat="1">
      <c r="A159" s="32"/>
      <c r="B159" s="32"/>
      <c r="C159" s="39"/>
      <c r="D159" s="40"/>
      <c r="E159" s="105"/>
      <c r="F159" s="2"/>
      <c r="G159" s="1052"/>
      <c r="H159" s="58"/>
      <c r="I159" s="105"/>
      <c r="J159" s="490"/>
      <c r="K159" s="105"/>
      <c r="L159" s="17"/>
      <c r="M159" s="17"/>
      <c r="N159" s="17"/>
      <c r="O159" s="17"/>
      <c r="P159" s="17"/>
      <c r="Q159" s="17"/>
    </row>
    <row r="160" spans="1:17" s="6" customFormat="1">
      <c r="A160" s="32"/>
      <c r="B160" s="32"/>
      <c r="C160" s="39"/>
      <c r="D160" s="40"/>
      <c r="E160" s="105"/>
      <c r="F160" s="2"/>
      <c r="G160" s="1052"/>
      <c r="H160" s="58"/>
      <c r="I160" s="105"/>
      <c r="J160" s="490"/>
      <c r="K160" s="105"/>
      <c r="L160" s="17"/>
      <c r="M160" s="17"/>
      <c r="N160" s="17"/>
      <c r="O160" s="17"/>
      <c r="P160" s="17"/>
      <c r="Q160" s="17"/>
    </row>
    <row r="161" spans="1:17" s="6" customFormat="1">
      <c r="A161" s="32"/>
      <c r="B161" s="32"/>
      <c r="C161" s="39"/>
      <c r="D161" s="40"/>
      <c r="E161" s="105"/>
      <c r="F161" s="2"/>
      <c r="G161" s="1052"/>
      <c r="H161" s="58"/>
      <c r="I161" s="105"/>
      <c r="J161" s="490"/>
      <c r="K161" s="105"/>
      <c r="L161" s="17"/>
      <c r="M161" s="17"/>
      <c r="N161" s="17"/>
      <c r="O161" s="17"/>
      <c r="P161" s="17"/>
      <c r="Q161" s="17"/>
    </row>
    <row r="162" spans="1:17" s="6" customFormat="1">
      <c r="A162" s="32"/>
      <c r="B162" s="32"/>
      <c r="C162" s="39"/>
      <c r="D162" s="40"/>
      <c r="E162" s="105"/>
      <c r="F162" s="2"/>
      <c r="G162" s="1052"/>
      <c r="H162" s="58"/>
      <c r="I162" s="105"/>
      <c r="J162" s="490"/>
      <c r="K162" s="105"/>
      <c r="L162" s="17"/>
      <c r="M162" s="17"/>
      <c r="N162" s="17"/>
      <c r="O162" s="17"/>
      <c r="P162" s="17"/>
      <c r="Q162" s="17"/>
    </row>
    <row r="163" spans="1:17" s="6" customFormat="1">
      <c r="A163" s="32"/>
      <c r="B163" s="32"/>
      <c r="C163" s="39"/>
      <c r="D163" s="40"/>
      <c r="E163" s="105"/>
      <c r="F163" s="2"/>
      <c r="G163" s="1052"/>
      <c r="H163" s="58"/>
      <c r="I163" s="105"/>
      <c r="J163" s="490"/>
      <c r="K163" s="105"/>
      <c r="L163" s="17"/>
      <c r="M163" s="17"/>
      <c r="N163" s="17"/>
      <c r="O163" s="17"/>
      <c r="P163" s="17"/>
      <c r="Q163" s="17"/>
    </row>
    <row r="164" spans="1:17" s="6" customFormat="1">
      <c r="A164" s="32"/>
      <c r="B164" s="32"/>
      <c r="C164" s="39"/>
      <c r="D164" s="40"/>
      <c r="E164" s="105"/>
      <c r="F164" s="2"/>
      <c r="G164" s="1052"/>
      <c r="H164" s="58"/>
      <c r="I164" s="105"/>
      <c r="J164" s="490"/>
      <c r="K164" s="105"/>
      <c r="L164" s="17"/>
      <c r="M164" s="17"/>
      <c r="N164" s="17"/>
      <c r="O164" s="17"/>
      <c r="P164" s="17"/>
      <c r="Q164" s="17"/>
    </row>
    <row r="165" spans="1:17" s="6" customFormat="1">
      <c r="A165" s="32"/>
      <c r="B165" s="32"/>
      <c r="C165" s="39"/>
      <c r="D165" s="40"/>
      <c r="E165" s="105"/>
      <c r="F165" s="2"/>
      <c r="G165" s="1052"/>
      <c r="H165" s="58"/>
      <c r="I165" s="105"/>
      <c r="J165" s="490"/>
      <c r="K165" s="105"/>
      <c r="L165" s="17"/>
      <c r="M165" s="17"/>
      <c r="N165" s="17"/>
      <c r="O165" s="17"/>
      <c r="P165" s="17"/>
      <c r="Q165" s="17"/>
    </row>
    <row r="166" spans="1:17" s="6" customFormat="1">
      <c r="A166" s="32"/>
      <c r="B166" s="32"/>
      <c r="C166" s="39"/>
      <c r="D166" s="40"/>
      <c r="E166" s="105"/>
      <c r="F166" s="2"/>
      <c r="G166" s="1052"/>
      <c r="H166" s="58"/>
      <c r="I166" s="105"/>
      <c r="J166" s="490"/>
      <c r="K166" s="105"/>
      <c r="L166" s="17"/>
      <c r="M166" s="17"/>
      <c r="N166" s="17"/>
      <c r="O166" s="17"/>
      <c r="P166" s="17"/>
      <c r="Q166" s="17"/>
    </row>
    <row r="167" spans="1:17" s="6" customFormat="1">
      <c r="A167" s="32"/>
      <c r="B167" s="32"/>
      <c r="C167" s="39"/>
      <c r="D167" s="40"/>
      <c r="E167" s="105"/>
      <c r="F167" s="2"/>
      <c r="G167" s="1052"/>
      <c r="H167" s="58"/>
      <c r="I167" s="105"/>
      <c r="J167" s="490"/>
      <c r="K167" s="105"/>
      <c r="L167" s="17"/>
      <c r="M167" s="17"/>
      <c r="N167" s="17"/>
      <c r="O167" s="17"/>
      <c r="P167" s="17"/>
      <c r="Q167" s="17"/>
    </row>
    <row r="168" spans="1:17" s="6" customFormat="1">
      <c r="A168" s="32"/>
      <c r="B168" s="32"/>
      <c r="C168" s="39"/>
      <c r="D168" s="40"/>
      <c r="E168" s="105"/>
      <c r="F168" s="2"/>
      <c r="G168" s="1052"/>
      <c r="H168" s="58"/>
      <c r="I168" s="105"/>
      <c r="J168" s="490"/>
      <c r="K168" s="105"/>
      <c r="L168" s="17"/>
      <c r="M168" s="17"/>
      <c r="N168" s="17"/>
      <c r="O168" s="17"/>
      <c r="P168" s="17"/>
      <c r="Q168" s="17"/>
    </row>
    <row r="169" spans="1:17" s="6" customFormat="1">
      <c r="A169" s="32"/>
      <c r="B169" s="32"/>
      <c r="C169" s="39"/>
      <c r="D169" s="40"/>
      <c r="E169" s="105"/>
      <c r="F169" s="2"/>
      <c r="G169" s="1052"/>
      <c r="H169" s="58"/>
      <c r="I169" s="105"/>
      <c r="J169" s="490"/>
      <c r="K169" s="105"/>
      <c r="L169" s="17"/>
      <c r="M169" s="17"/>
      <c r="N169" s="17"/>
      <c r="O169" s="17"/>
      <c r="P169" s="17"/>
      <c r="Q169" s="17"/>
    </row>
    <row r="170" spans="1:17" s="6" customFormat="1">
      <c r="A170" s="32"/>
      <c r="B170" s="32"/>
      <c r="C170" s="39"/>
      <c r="D170" s="40"/>
      <c r="E170" s="105"/>
      <c r="F170" s="2"/>
      <c r="G170" s="1052"/>
      <c r="H170" s="58"/>
      <c r="I170" s="105"/>
      <c r="J170" s="490"/>
      <c r="K170" s="105"/>
      <c r="L170" s="17"/>
      <c r="M170" s="17"/>
      <c r="N170" s="17"/>
      <c r="O170" s="17"/>
      <c r="P170" s="17"/>
      <c r="Q170" s="17"/>
    </row>
    <row r="171" spans="1:17" s="6" customFormat="1">
      <c r="A171" s="32"/>
      <c r="B171" s="32"/>
      <c r="C171" s="39"/>
      <c r="D171" s="40"/>
      <c r="E171" s="105"/>
      <c r="F171" s="2"/>
      <c r="G171" s="1052"/>
      <c r="H171" s="58"/>
      <c r="I171" s="105"/>
      <c r="J171" s="490"/>
      <c r="K171" s="105"/>
      <c r="L171" s="17"/>
      <c r="M171" s="17"/>
      <c r="N171" s="17"/>
      <c r="O171" s="17"/>
      <c r="P171" s="17"/>
      <c r="Q171" s="17"/>
    </row>
    <row r="172" spans="1:17" s="6" customFormat="1">
      <c r="A172" s="32"/>
      <c r="B172" s="32"/>
      <c r="C172" s="39"/>
      <c r="D172" s="40"/>
      <c r="E172" s="105"/>
      <c r="F172" s="2"/>
      <c r="G172" s="1052"/>
      <c r="H172" s="58"/>
      <c r="I172" s="105"/>
      <c r="J172" s="490"/>
      <c r="K172" s="105"/>
      <c r="L172" s="17"/>
      <c r="M172" s="17"/>
      <c r="N172" s="17"/>
      <c r="O172" s="17"/>
      <c r="P172" s="17"/>
      <c r="Q172" s="17"/>
    </row>
    <row r="173" spans="1:17" s="6" customFormat="1">
      <c r="A173" s="32"/>
      <c r="B173" s="32"/>
      <c r="C173" s="39"/>
      <c r="D173" s="40"/>
      <c r="E173" s="105"/>
      <c r="F173" s="2"/>
      <c r="G173" s="1052"/>
      <c r="H173" s="58"/>
      <c r="I173" s="105"/>
      <c r="J173" s="490"/>
      <c r="K173" s="105"/>
      <c r="L173" s="17"/>
      <c r="M173" s="17"/>
      <c r="N173" s="17"/>
      <c r="O173" s="17"/>
      <c r="P173" s="17"/>
      <c r="Q173" s="17"/>
    </row>
    <row r="174" spans="1:17" s="6" customFormat="1">
      <c r="A174" s="32"/>
      <c r="B174" s="32"/>
      <c r="C174" s="39"/>
      <c r="D174" s="40"/>
      <c r="E174" s="105"/>
      <c r="F174" s="2"/>
      <c r="G174" s="1052"/>
      <c r="H174" s="58"/>
      <c r="I174" s="105"/>
      <c r="J174" s="490"/>
      <c r="K174" s="105"/>
      <c r="L174" s="17"/>
      <c r="M174" s="17"/>
      <c r="N174" s="17"/>
      <c r="O174" s="17"/>
      <c r="P174" s="17"/>
      <c r="Q174" s="17"/>
    </row>
    <row r="175" spans="1:17" s="6" customFormat="1">
      <c r="A175" s="32"/>
      <c r="B175" s="32"/>
      <c r="C175" s="39"/>
      <c r="D175" s="40"/>
      <c r="E175" s="105"/>
      <c r="F175" s="2"/>
      <c r="G175" s="1052"/>
      <c r="H175" s="58"/>
      <c r="I175" s="105"/>
      <c r="J175" s="490"/>
      <c r="K175" s="105"/>
      <c r="L175" s="17"/>
      <c r="M175" s="17"/>
      <c r="N175" s="17"/>
      <c r="O175" s="17"/>
      <c r="P175" s="17"/>
      <c r="Q175" s="17"/>
    </row>
    <row r="176" spans="1:17" s="6" customFormat="1">
      <c r="A176" s="32"/>
      <c r="B176" s="32"/>
      <c r="C176" s="39"/>
      <c r="D176" s="40"/>
      <c r="E176" s="105"/>
      <c r="F176" s="2"/>
      <c r="G176" s="1052"/>
      <c r="H176" s="58"/>
      <c r="I176" s="105"/>
      <c r="J176" s="490"/>
      <c r="K176" s="105"/>
      <c r="L176" s="17"/>
      <c r="M176" s="17"/>
      <c r="N176" s="17"/>
      <c r="O176" s="17"/>
      <c r="P176" s="17"/>
      <c r="Q176" s="17"/>
    </row>
    <row r="177" spans="1:17" s="6" customFormat="1">
      <c r="A177" s="32"/>
      <c r="B177" s="32"/>
      <c r="C177" s="39"/>
      <c r="D177" s="40"/>
      <c r="E177" s="105"/>
      <c r="F177" s="2"/>
      <c r="G177" s="1052"/>
      <c r="H177" s="58"/>
      <c r="I177" s="105"/>
      <c r="J177" s="490"/>
      <c r="K177" s="105"/>
      <c r="L177" s="17"/>
      <c r="M177" s="17"/>
      <c r="N177" s="17"/>
      <c r="O177" s="17"/>
      <c r="P177" s="17"/>
      <c r="Q177" s="17"/>
    </row>
    <row r="178" spans="1:17" s="6" customFormat="1">
      <c r="A178" s="32"/>
      <c r="B178" s="32"/>
      <c r="C178" s="39"/>
      <c r="D178" s="40"/>
      <c r="E178" s="105"/>
      <c r="F178" s="2"/>
      <c r="G178" s="1052"/>
      <c r="H178" s="58"/>
      <c r="I178" s="105"/>
      <c r="J178" s="490"/>
      <c r="K178" s="105"/>
      <c r="L178" s="17"/>
      <c r="M178" s="17"/>
      <c r="N178" s="17"/>
      <c r="O178" s="17"/>
      <c r="P178" s="17"/>
      <c r="Q178" s="17"/>
    </row>
    <row r="179" spans="1:17" s="6" customFormat="1">
      <c r="A179" s="32"/>
      <c r="B179" s="32"/>
      <c r="C179" s="39"/>
      <c r="D179" s="40"/>
      <c r="E179" s="105"/>
      <c r="F179" s="2"/>
      <c r="G179" s="1052"/>
      <c r="H179" s="58"/>
      <c r="I179" s="105"/>
      <c r="J179" s="490"/>
      <c r="K179" s="105"/>
      <c r="L179" s="17"/>
      <c r="M179" s="17"/>
      <c r="N179" s="17"/>
      <c r="O179" s="17"/>
      <c r="P179" s="17"/>
      <c r="Q179" s="17"/>
    </row>
    <row r="180" spans="1:17" s="6" customFormat="1">
      <c r="A180" s="32"/>
      <c r="B180" s="32"/>
      <c r="C180" s="39"/>
      <c r="D180" s="40"/>
      <c r="E180" s="105"/>
      <c r="F180" s="2"/>
      <c r="G180" s="1052"/>
      <c r="H180" s="58"/>
      <c r="I180" s="105"/>
      <c r="J180" s="490"/>
      <c r="K180" s="105"/>
      <c r="L180" s="17"/>
      <c r="M180" s="17"/>
      <c r="N180" s="17"/>
      <c r="O180" s="17"/>
      <c r="P180" s="17"/>
      <c r="Q180" s="17"/>
    </row>
    <row r="181" spans="1:17" s="6" customFormat="1">
      <c r="A181" s="32"/>
      <c r="B181" s="32"/>
      <c r="C181" s="39"/>
      <c r="D181" s="40"/>
      <c r="E181" s="105"/>
      <c r="F181" s="2"/>
      <c r="G181" s="1052"/>
      <c r="H181" s="58"/>
      <c r="I181" s="105"/>
      <c r="J181" s="490"/>
      <c r="K181" s="105"/>
      <c r="L181" s="17"/>
      <c r="M181" s="17"/>
      <c r="N181" s="17"/>
      <c r="O181" s="17"/>
      <c r="P181" s="17"/>
      <c r="Q181" s="17"/>
    </row>
    <row r="182" spans="1:17" s="6" customFormat="1">
      <c r="A182" s="32"/>
      <c r="B182" s="32"/>
      <c r="C182" s="39"/>
      <c r="D182" s="40"/>
      <c r="E182" s="105"/>
      <c r="F182" s="2"/>
      <c r="G182" s="1052"/>
      <c r="H182" s="58"/>
      <c r="I182" s="105"/>
      <c r="J182" s="490"/>
      <c r="K182" s="105"/>
      <c r="L182" s="17"/>
      <c r="M182" s="17"/>
      <c r="N182" s="17"/>
      <c r="O182" s="17"/>
      <c r="P182" s="17"/>
      <c r="Q182" s="17"/>
    </row>
    <row r="183" spans="1:17" s="6" customFormat="1">
      <c r="A183" s="32"/>
      <c r="B183" s="32"/>
      <c r="C183" s="39"/>
      <c r="D183" s="40"/>
      <c r="E183" s="105"/>
      <c r="F183" s="2"/>
      <c r="G183" s="1052"/>
      <c r="H183" s="58"/>
      <c r="I183" s="105"/>
      <c r="J183" s="490"/>
      <c r="K183" s="105"/>
      <c r="L183" s="17"/>
      <c r="M183" s="17"/>
      <c r="N183" s="17"/>
      <c r="O183" s="17"/>
      <c r="P183" s="17"/>
      <c r="Q183" s="17"/>
    </row>
    <row r="184" spans="1:17" s="6" customFormat="1">
      <c r="A184" s="32"/>
      <c r="B184" s="32"/>
      <c r="C184" s="39"/>
      <c r="D184" s="40"/>
      <c r="E184" s="105"/>
      <c r="F184" s="2"/>
      <c r="G184" s="1052"/>
      <c r="H184" s="58"/>
      <c r="I184" s="105"/>
      <c r="J184" s="490"/>
      <c r="K184" s="105"/>
      <c r="L184" s="17"/>
      <c r="M184" s="17"/>
      <c r="N184" s="17"/>
      <c r="O184" s="17"/>
      <c r="P184" s="17"/>
      <c r="Q184" s="17"/>
    </row>
    <row r="185" spans="1:17" s="6" customFormat="1">
      <c r="A185" s="32"/>
      <c r="B185" s="32"/>
      <c r="C185" s="39"/>
      <c r="D185" s="40"/>
      <c r="E185" s="105"/>
      <c r="F185" s="2"/>
      <c r="G185" s="1052"/>
      <c r="H185" s="58"/>
      <c r="I185" s="105"/>
      <c r="J185" s="490"/>
      <c r="K185" s="105"/>
      <c r="L185" s="17"/>
      <c r="M185" s="17"/>
      <c r="N185" s="17"/>
      <c r="O185" s="17"/>
      <c r="P185" s="17"/>
      <c r="Q185" s="17"/>
    </row>
    <row r="186" spans="1:17" s="6" customFormat="1">
      <c r="A186" s="32"/>
      <c r="B186" s="32"/>
      <c r="C186" s="39"/>
      <c r="D186" s="40"/>
      <c r="E186" s="105"/>
      <c r="F186" s="2"/>
      <c r="G186" s="1052"/>
      <c r="H186" s="58"/>
      <c r="I186" s="105"/>
      <c r="J186" s="490"/>
      <c r="K186" s="105"/>
      <c r="L186" s="17"/>
      <c r="M186" s="17"/>
      <c r="N186" s="17"/>
      <c r="O186" s="17"/>
      <c r="P186" s="17"/>
      <c r="Q186" s="17"/>
    </row>
    <row r="187" spans="1:17" s="6" customFormat="1">
      <c r="A187" s="32"/>
      <c r="B187" s="32"/>
      <c r="C187" s="39"/>
      <c r="D187" s="40"/>
      <c r="E187" s="105"/>
      <c r="F187" s="2"/>
      <c r="G187" s="1052"/>
      <c r="H187" s="58"/>
      <c r="I187" s="105"/>
      <c r="J187" s="490"/>
      <c r="K187" s="105"/>
      <c r="L187" s="17"/>
      <c r="M187" s="17"/>
      <c r="N187" s="17"/>
      <c r="O187" s="17"/>
      <c r="P187" s="17"/>
      <c r="Q187" s="17"/>
    </row>
    <row r="188" spans="1:17" s="6" customFormat="1">
      <c r="A188" s="32"/>
      <c r="B188" s="32"/>
      <c r="C188" s="39"/>
      <c r="D188" s="40"/>
      <c r="E188" s="105"/>
      <c r="F188" s="2"/>
      <c r="G188" s="1052"/>
      <c r="H188" s="58"/>
      <c r="I188" s="105"/>
      <c r="J188" s="490"/>
      <c r="K188" s="105"/>
      <c r="L188" s="17"/>
      <c r="M188" s="17"/>
      <c r="N188" s="17"/>
      <c r="O188" s="17"/>
      <c r="P188" s="17"/>
      <c r="Q188" s="17"/>
    </row>
    <row r="189" spans="1:17" s="6" customFormat="1">
      <c r="A189" s="32"/>
      <c r="B189" s="32"/>
      <c r="C189" s="39"/>
      <c r="D189" s="40"/>
      <c r="E189" s="105"/>
      <c r="F189" s="2"/>
      <c r="G189" s="1052"/>
      <c r="H189" s="58"/>
      <c r="I189" s="105"/>
      <c r="J189" s="490"/>
      <c r="K189" s="105"/>
      <c r="L189" s="17"/>
      <c r="M189" s="17"/>
      <c r="N189" s="17"/>
      <c r="O189" s="17"/>
      <c r="P189" s="17"/>
      <c r="Q189" s="17"/>
    </row>
    <row r="190" spans="1:17" s="6" customFormat="1">
      <c r="A190" s="32"/>
      <c r="B190" s="32"/>
      <c r="C190" s="39"/>
      <c r="D190" s="40"/>
      <c r="E190" s="105"/>
      <c r="F190" s="2"/>
      <c r="G190" s="1052"/>
      <c r="H190" s="58"/>
      <c r="I190" s="105"/>
      <c r="J190" s="490"/>
      <c r="K190" s="105"/>
      <c r="L190" s="17"/>
      <c r="M190" s="17"/>
      <c r="N190" s="17"/>
      <c r="O190" s="17"/>
      <c r="P190" s="17"/>
      <c r="Q190" s="17"/>
    </row>
    <row r="191" spans="1:17" s="6" customFormat="1">
      <c r="A191" s="32"/>
      <c r="B191" s="32"/>
      <c r="C191" s="39"/>
      <c r="D191" s="40"/>
      <c r="E191" s="105"/>
      <c r="F191" s="2"/>
      <c r="G191" s="1052"/>
      <c r="H191" s="58"/>
      <c r="I191" s="105"/>
      <c r="J191" s="490"/>
      <c r="K191" s="105"/>
      <c r="L191" s="17"/>
      <c r="M191" s="17"/>
      <c r="N191" s="17"/>
      <c r="O191" s="17"/>
      <c r="P191" s="17"/>
      <c r="Q191" s="17"/>
    </row>
    <row r="192" spans="1:17" s="6" customFormat="1">
      <c r="A192" s="32"/>
      <c r="B192" s="32"/>
      <c r="C192" s="39"/>
      <c r="D192" s="40"/>
      <c r="E192" s="105"/>
      <c r="F192" s="2"/>
      <c r="G192" s="1052"/>
      <c r="H192" s="58"/>
      <c r="I192" s="105"/>
      <c r="J192" s="490"/>
      <c r="K192" s="105"/>
      <c r="L192" s="17"/>
      <c r="M192" s="17"/>
      <c r="N192" s="17"/>
      <c r="O192" s="17"/>
      <c r="P192" s="17"/>
      <c r="Q192" s="17"/>
    </row>
    <row r="193" spans="1:17" s="6" customFormat="1">
      <c r="A193" s="32"/>
      <c r="B193" s="32"/>
      <c r="C193" s="39"/>
      <c r="D193" s="40"/>
      <c r="E193" s="105"/>
      <c r="F193" s="2"/>
      <c r="G193" s="1052"/>
      <c r="H193" s="58"/>
      <c r="I193" s="105"/>
      <c r="J193" s="490"/>
      <c r="K193" s="105"/>
      <c r="L193" s="17"/>
      <c r="M193" s="17"/>
      <c r="N193" s="17"/>
      <c r="O193" s="17"/>
      <c r="P193" s="17"/>
      <c r="Q193" s="17"/>
    </row>
    <row r="194" spans="1:17" s="6" customFormat="1">
      <c r="A194" s="32"/>
      <c r="B194" s="32"/>
      <c r="C194" s="39"/>
      <c r="D194" s="40"/>
      <c r="E194" s="105"/>
      <c r="F194" s="2"/>
      <c r="G194" s="1052"/>
      <c r="H194" s="58"/>
      <c r="I194" s="105"/>
      <c r="J194" s="490"/>
      <c r="K194" s="105"/>
      <c r="L194" s="17"/>
      <c r="M194" s="17"/>
      <c r="N194" s="17"/>
      <c r="O194" s="17"/>
      <c r="P194" s="17"/>
      <c r="Q194" s="17"/>
    </row>
    <row r="195" spans="1:17" s="6" customFormat="1">
      <c r="A195" s="32"/>
      <c r="B195" s="32"/>
      <c r="C195" s="39"/>
      <c r="D195" s="40"/>
      <c r="E195" s="105"/>
      <c r="F195" s="2"/>
      <c r="G195" s="1052"/>
      <c r="H195" s="58"/>
      <c r="I195" s="105"/>
      <c r="J195" s="490"/>
      <c r="K195" s="105"/>
      <c r="L195" s="17"/>
      <c r="M195" s="17"/>
      <c r="N195" s="17"/>
      <c r="O195" s="17"/>
      <c r="P195" s="17"/>
      <c r="Q195" s="17"/>
    </row>
    <row r="196" spans="1:17" s="6" customFormat="1">
      <c r="A196" s="32"/>
      <c r="B196" s="32"/>
      <c r="C196" s="39"/>
      <c r="D196" s="40"/>
      <c r="E196" s="105"/>
      <c r="F196" s="2"/>
      <c r="G196" s="1052"/>
      <c r="H196" s="58"/>
      <c r="I196" s="105"/>
      <c r="J196" s="490"/>
      <c r="K196" s="105"/>
      <c r="L196" s="17"/>
      <c r="M196" s="17"/>
      <c r="N196" s="17"/>
      <c r="O196" s="17"/>
      <c r="P196" s="17"/>
      <c r="Q196" s="17"/>
    </row>
    <row r="197" spans="1:17" s="6" customFormat="1">
      <c r="A197" s="32"/>
      <c r="B197" s="32"/>
      <c r="C197" s="39"/>
      <c r="D197" s="40"/>
      <c r="E197" s="105"/>
      <c r="F197" s="2"/>
      <c r="G197" s="1052"/>
      <c r="H197" s="58"/>
      <c r="I197" s="105"/>
      <c r="J197" s="490"/>
      <c r="K197" s="105"/>
      <c r="L197" s="17"/>
      <c r="M197" s="17"/>
      <c r="N197" s="17"/>
      <c r="O197" s="17"/>
      <c r="P197" s="17"/>
      <c r="Q197" s="17"/>
    </row>
    <row r="198" spans="1:17" s="6" customFormat="1">
      <c r="A198" s="32"/>
      <c r="B198" s="32"/>
      <c r="C198" s="39"/>
      <c r="D198" s="40"/>
      <c r="E198" s="105"/>
      <c r="F198" s="2"/>
      <c r="G198" s="1052"/>
      <c r="H198" s="58"/>
      <c r="I198" s="105"/>
      <c r="J198" s="490"/>
      <c r="K198" s="105"/>
      <c r="L198" s="17"/>
      <c r="M198" s="17"/>
      <c r="N198" s="17"/>
      <c r="O198" s="17"/>
      <c r="P198" s="17"/>
      <c r="Q198" s="17"/>
    </row>
    <row r="199" spans="1:17" s="6" customFormat="1">
      <c r="A199" s="32"/>
      <c r="B199" s="32"/>
      <c r="C199" s="39"/>
      <c r="D199" s="40"/>
      <c r="E199" s="105"/>
      <c r="F199" s="2"/>
      <c r="G199" s="1052"/>
      <c r="H199" s="58"/>
      <c r="I199" s="105"/>
      <c r="J199" s="490"/>
      <c r="K199" s="105"/>
      <c r="L199" s="17"/>
      <c r="M199" s="17"/>
      <c r="N199" s="17"/>
      <c r="O199" s="17"/>
      <c r="P199" s="17"/>
      <c r="Q199" s="17"/>
    </row>
    <row r="200" spans="1:17" s="6" customFormat="1">
      <c r="A200" s="32"/>
      <c r="B200" s="32"/>
      <c r="C200" s="39"/>
      <c r="D200" s="40"/>
      <c r="E200" s="105"/>
      <c r="F200" s="2"/>
      <c r="G200" s="1052"/>
      <c r="H200" s="58"/>
      <c r="I200" s="105"/>
      <c r="J200" s="490"/>
      <c r="K200" s="105"/>
      <c r="L200" s="17"/>
      <c r="M200" s="17"/>
      <c r="N200" s="17"/>
      <c r="O200" s="17"/>
      <c r="P200" s="17"/>
      <c r="Q200" s="17"/>
    </row>
    <row r="201" spans="1:17" s="6" customFormat="1">
      <c r="A201" s="32"/>
      <c r="B201" s="32"/>
      <c r="C201" s="39"/>
      <c r="D201" s="40"/>
      <c r="E201" s="105"/>
      <c r="F201" s="2"/>
      <c r="G201" s="1052"/>
      <c r="H201" s="58"/>
      <c r="I201" s="105"/>
      <c r="J201" s="490"/>
      <c r="K201" s="105"/>
      <c r="L201" s="17"/>
      <c r="M201" s="17"/>
      <c r="N201" s="17"/>
      <c r="O201" s="17"/>
      <c r="P201" s="17"/>
      <c r="Q201" s="17"/>
    </row>
    <row r="202" spans="1:17" s="6" customFormat="1">
      <c r="A202" s="32"/>
      <c r="B202" s="32"/>
      <c r="C202" s="39"/>
      <c r="D202" s="40"/>
      <c r="E202" s="105"/>
      <c r="F202" s="2"/>
      <c r="G202" s="1052"/>
      <c r="H202" s="58"/>
      <c r="I202" s="105"/>
      <c r="J202" s="490"/>
      <c r="K202" s="105"/>
      <c r="L202" s="17"/>
      <c r="M202" s="17"/>
      <c r="N202" s="17"/>
      <c r="O202" s="17"/>
      <c r="P202" s="17"/>
      <c r="Q202" s="17"/>
    </row>
    <row r="203" spans="1:17" s="6" customFormat="1">
      <c r="A203" s="32"/>
      <c r="B203" s="32"/>
      <c r="C203" s="39"/>
      <c r="D203" s="40"/>
      <c r="E203" s="105"/>
      <c r="F203" s="2"/>
      <c r="G203" s="1052"/>
      <c r="H203" s="58"/>
      <c r="I203" s="105"/>
      <c r="J203" s="490"/>
      <c r="K203" s="105"/>
      <c r="L203" s="17"/>
      <c r="M203" s="17"/>
      <c r="N203" s="17"/>
      <c r="O203" s="17"/>
      <c r="P203" s="17"/>
      <c r="Q203" s="17"/>
    </row>
    <row r="204" spans="1:17" s="6" customFormat="1">
      <c r="A204" s="32"/>
      <c r="B204" s="32"/>
      <c r="C204" s="39"/>
      <c r="D204" s="40"/>
      <c r="E204" s="105"/>
      <c r="F204" s="2"/>
      <c r="G204" s="1052"/>
      <c r="H204" s="58"/>
      <c r="I204" s="105"/>
      <c r="J204" s="490"/>
      <c r="K204" s="105"/>
      <c r="L204" s="17"/>
      <c r="M204" s="17"/>
      <c r="N204" s="17"/>
      <c r="O204" s="17"/>
      <c r="P204" s="17"/>
      <c r="Q204" s="17"/>
    </row>
    <row r="205" spans="1:17" s="6" customFormat="1">
      <c r="A205" s="32"/>
      <c r="B205" s="32"/>
      <c r="C205" s="39"/>
      <c r="D205" s="40"/>
      <c r="E205" s="105"/>
      <c r="F205" s="2"/>
      <c r="G205" s="1052"/>
      <c r="H205" s="58"/>
      <c r="I205" s="105"/>
      <c r="J205" s="490"/>
      <c r="K205" s="105"/>
      <c r="L205" s="17"/>
      <c r="M205" s="17"/>
      <c r="N205" s="17"/>
      <c r="O205" s="17"/>
      <c r="P205" s="17"/>
      <c r="Q205" s="17"/>
    </row>
    <row r="206" spans="1:17" s="6" customFormat="1">
      <c r="A206" s="32"/>
      <c r="B206" s="32"/>
      <c r="C206" s="39"/>
      <c r="D206" s="40"/>
      <c r="E206" s="105"/>
      <c r="F206" s="2"/>
      <c r="G206" s="1052"/>
      <c r="H206" s="58"/>
      <c r="I206" s="105"/>
      <c r="J206" s="490"/>
      <c r="K206" s="105"/>
      <c r="L206" s="17"/>
      <c r="M206" s="17"/>
      <c r="N206" s="17"/>
      <c r="O206" s="17"/>
      <c r="P206" s="17"/>
      <c r="Q206" s="17"/>
    </row>
    <row r="207" spans="1:17" s="6" customFormat="1">
      <c r="A207" s="32"/>
      <c r="B207" s="32"/>
      <c r="C207" s="39"/>
      <c r="D207" s="40"/>
      <c r="E207" s="105"/>
      <c r="F207" s="2"/>
      <c r="G207" s="1052"/>
      <c r="H207" s="58"/>
      <c r="I207" s="105"/>
      <c r="J207" s="490"/>
      <c r="K207" s="105"/>
      <c r="L207" s="17"/>
      <c r="M207" s="17"/>
      <c r="N207" s="17"/>
      <c r="O207" s="17"/>
      <c r="P207" s="17"/>
      <c r="Q207" s="17"/>
    </row>
    <row r="208" spans="1:17" s="6" customFormat="1">
      <c r="A208" s="32"/>
      <c r="B208" s="32"/>
      <c r="C208" s="39"/>
      <c r="D208" s="40"/>
      <c r="E208" s="105"/>
      <c r="F208" s="2"/>
      <c r="G208" s="1052"/>
      <c r="H208" s="58"/>
      <c r="I208" s="105"/>
      <c r="J208" s="490"/>
      <c r="K208" s="105"/>
      <c r="L208" s="17"/>
      <c r="M208" s="17"/>
      <c r="N208" s="17"/>
      <c r="O208" s="17"/>
      <c r="P208" s="17"/>
      <c r="Q208" s="17"/>
    </row>
    <row r="209" spans="1:17" s="6" customFormat="1">
      <c r="A209" s="32"/>
      <c r="B209" s="32"/>
      <c r="C209" s="39"/>
      <c r="D209" s="40"/>
      <c r="E209" s="105"/>
      <c r="F209" s="2"/>
      <c r="G209" s="1052"/>
      <c r="H209" s="58"/>
      <c r="I209" s="105"/>
      <c r="J209" s="490"/>
      <c r="K209" s="105"/>
      <c r="L209" s="17"/>
      <c r="M209" s="17"/>
      <c r="N209" s="17"/>
      <c r="O209" s="17"/>
      <c r="P209" s="17"/>
      <c r="Q209" s="17"/>
    </row>
    <row r="210" spans="1:17" s="6" customFormat="1">
      <c r="A210" s="32"/>
      <c r="B210" s="32"/>
      <c r="C210" s="39"/>
      <c r="D210" s="40"/>
      <c r="E210" s="105"/>
      <c r="F210" s="2"/>
      <c r="G210" s="1052"/>
      <c r="H210" s="58"/>
      <c r="I210" s="105"/>
      <c r="J210" s="490"/>
      <c r="K210" s="105"/>
      <c r="L210" s="17"/>
      <c r="M210" s="17"/>
      <c r="N210" s="17"/>
      <c r="O210" s="17"/>
      <c r="P210" s="17"/>
      <c r="Q210" s="17"/>
    </row>
    <row r="211" spans="1:17" s="6" customFormat="1">
      <c r="A211" s="32"/>
      <c r="B211" s="32"/>
      <c r="C211" s="39"/>
      <c r="D211" s="40"/>
      <c r="E211" s="105"/>
      <c r="F211" s="2"/>
      <c r="G211" s="1052"/>
      <c r="H211" s="58"/>
      <c r="I211" s="105"/>
      <c r="J211" s="490"/>
      <c r="K211" s="105"/>
      <c r="L211" s="17"/>
      <c r="M211" s="17"/>
      <c r="N211" s="17"/>
      <c r="O211" s="17"/>
      <c r="P211" s="17"/>
      <c r="Q211" s="17"/>
    </row>
    <row r="212" spans="1:17" s="6" customFormat="1">
      <c r="A212" s="32"/>
      <c r="B212" s="32"/>
      <c r="C212" s="39"/>
      <c r="D212" s="40"/>
      <c r="E212" s="105"/>
      <c r="F212" s="2"/>
      <c r="G212" s="1052"/>
      <c r="H212" s="58"/>
      <c r="I212" s="105"/>
      <c r="J212" s="490"/>
      <c r="K212" s="105"/>
      <c r="L212" s="17"/>
      <c r="M212" s="17"/>
      <c r="N212" s="17"/>
      <c r="O212" s="17"/>
      <c r="P212" s="17"/>
      <c r="Q212" s="17"/>
    </row>
    <row r="213" spans="1:17" s="6" customFormat="1">
      <c r="A213" s="32"/>
      <c r="B213" s="32"/>
      <c r="C213" s="39"/>
      <c r="D213" s="40"/>
      <c r="E213" s="105"/>
      <c r="F213" s="2"/>
      <c r="G213" s="1052"/>
      <c r="H213" s="58"/>
      <c r="I213" s="105"/>
      <c r="J213" s="490"/>
      <c r="K213" s="105"/>
      <c r="L213" s="17"/>
      <c r="M213" s="17"/>
      <c r="N213" s="17"/>
      <c r="O213" s="17"/>
      <c r="P213" s="17"/>
      <c r="Q213" s="17"/>
    </row>
    <row r="214" spans="1:17" s="6" customFormat="1">
      <c r="A214" s="32"/>
      <c r="B214" s="32"/>
      <c r="C214" s="39"/>
      <c r="D214" s="40"/>
      <c r="E214" s="105"/>
      <c r="F214" s="2"/>
      <c r="G214" s="1052"/>
      <c r="H214" s="58"/>
      <c r="I214" s="105"/>
      <c r="J214" s="490"/>
      <c r="K214" s="105"/>
      <c r="L214" s="17"/>
      <c r="M214" s="17"/>
      <c r="N214" s="17"/>
      <c r="O214" s="17"/>
      <c r="P214" s="17"/>
      <c r="Q214" s="17"/>
    </row>
    <row r="215" spans="1:17" s="6" customFormat="1">
      <c r="A215" s="32"/>
      <c r="B215" s="32"/>
      <c r="C215" s="39"/>
      <c r="D215" s="40"/>
      <c r="E215" s="105"/>
      <c r="F215" s="2"/>
      <c r="G215" s="1052"/>
      <c r="H215" s="58"/>
      <c r="I215" s="105"/>
      <c r="J215" s="490"/>
      <c r="K215" s="105"/>
      <c r="L215" s="17"/>
      <c r="M215" s="17"/>
      <c r="N215" s="17"/>
      <c r="O215" s="17"/>
      <c r="P215" s="17"/>
      <c r="Q215" s="17"/>
    </row>
    <row r="216" spans="1:17" s="6" customFormat="1">
      <c r="A216" s="32"/>
      <c r="B216" s="32"/>
      <c r="C216" s="39"/>
      <c r="D216" s="40"/>
      <c r="E216" s="105"/>
      <c r="F216" s="2"/>
      <c r="G216" s="1052"/>
      <c r="H216" s="58"/>
      <c r="I216" s="105"/>
      <c r="J216" s="490"/>
      <c r="K216" s="105"/>
      <c r="L216" s="17"/>
      <c r="M216" s="17"/>
      <c r="N216" s="17"/>
      <c r="O216" s="17"/>
      <c r="P216" s="17"/>
      <c r="Q216" s="17"/>
    </row>
    <row r="217" spans="1:17" s="6" customFormat="1">
      <c r="A217" s="32"/>
      <c r="B217" s="32"/>
      <c r="C217" s="39"/>
      <c r="D217" s="40"/>
      <c r="E217" s="105"/>
      <c r="F217" s="2"/>
      <c r="G217" s="1052"/>
      <c r="H217" s="58"/>
      <c r="I217" s="105"/>
      <c r="J217" s="490"/>
      <c r="K217" s="105"/>
      <c r="L217" s="17"/>
      <c r="M217" s="17"/>
      <c r="N217" s="17"/>
      <c r="O217" s="17"/>
      <c r="P217" s="17"/>
      <c r="Q217" s="17"/>
    </row>
    <row r="218" spans="1:17" s="6" customFormat="1">
      <c r="A218" s="32"/>
      <c r="B218" s="32"/>
      <c r="C218" s="39"/>
      <c r="D218" s="40"/>
      <c r="E218" s="105"/>
      <c r="F218" s="2"/>
      <c r="G218" s="1052"/>
      <c r="H218" s="58"/>
      <c r="I218" s="105"/>
      <c r="J218" s="490"/>
      <c r="K218" s="105"/>
      <c r="L218" s="17"/>
      <c r="M218" s="17"/>
      <c r="N218" s="17"/>
      <c r="O218" s="17"/>
      <c r="P218" s="17"/>
      <c r="Q218" s="17"/>
    </row>
    <row r="219" spans="1:17" s="6" customFormat="1">
      <c r="A219" s="32"/>
      <c r="B219" s="32"/>
      <c r="C219" s="39"/>
      <c r="D219" s="40"/>
      <c r="E219" s="105"/>
      <c r="F219" s="2"/>
      <c r="G219" s="1052"/>
      <c r="H219" s="58"/>
      <c r="I219" s="105"/>
      <c r="J219" s="490"/>
      <c r="K219" s="105"/>
      <c r="L219" s="17"/>
      <c r="M219" s="17"/>
      <c r="N219" s="17"/>
      <c r="O219" s="17"/>
      <c r="P219" s="17"/>
      <c r="Q219" s="17"/>
    </row>
    <row r="220" spans="1:17" s="6" customFormat="1">
      <c r="A220" s="32"/>
      <c r="B220" s="32"/>
      <c r="C220" s="39"/>
      <c r="D220" s="40"/>
      <c r="E220" s="105"/>
      <c r="F220" s="2"/>
      <c r="G220" s="1052"/>
      <c r="H220" s="58"/>
      <c r="I220" s="105"/>
      <c r="J220" s="490"/>
      <c r="K220" s="105"/>
      <c r="L220" s="17"/>
      <c r="M220" s="17"/>
      <c r="N220" s="17"/>
      <c r="O220" s="17"/>
      <c r="P220" s="17"/>
      <c r="Q220" s="17"/>
    </row>
    <row r="221" spans="1:17" s="6" customFormat="1">
      <c r="A221" s="32"/>
      <c r="B221" s="32"/>
      <c r="C221" s="39"/>
      <c r="D221" s="40"/>
      <c r="E221" s="105"/>
      <c r="F221" s="2"/>
      <c r="G221" s="1052"/>
      <c r="H221" s="58"/>
      <c r="I221" s="105"/>
      <c r="J221" s="490"/>
      <c r="K221" s="105"/>
      <c r="L221" s="17"/>
      <c r="M221" s="17"/>
      <c r="N221" s="17"/>
      <c r="O221" s="17"/>
      <c r="P221" s="17"/>
      <c r="Q221" s="17"/>
    </row>
    <row r="222" spans="1:17" s="6" customFormat="1">
      <c r="A222" s="32"/>
      <c r="B222" s="32"/>
      <c r="C222" s="39"/>
      <c r="D222" s="40"/>
      <c r="E222" s="105"/>
      <c r="F222" s="2"/>
      <c r="G222" s="1052"/>
      <c r="H222" s="58"/>
      <c r="I222" s="105"/>
      <c r="J222" s="490"/>
      <c r="K222" s="105"/>
      <c r="L222" s="17"/>
      <c r="M222" s="17"/>
      <c r="N222" s="17"/>
      <c r="O222" s="17"/>
      <c r="P222" s="17"/>
      <c r="Q222" s="17"/>
    </row>
    <row r="223" spans="1:17" s="6" customFormat="1">
      <c r="A223" s="32"/>
      <c r="B223" s="32"/>
      <c r="C223" s="39"/>
      <c r="D223" s="40"/>
      <c r="E223" s="105"/>
      <c r="F223" s="2"/>
      <c r="G223" s="1052"/>
      <c r="H223" s="58"/>
      <c r="I223" s="105"/>
      <c r="J223" s="490"/>
      <c r="K223" s="105"/>
      <c r="L223" s="17"/>
      <c r="M223" s="17"/>
      <c r="N223" s="17"/>
      <c r="O223" s="17"/>
      <c r="P223" s="17"/>
      <c r="Q223" s="17"/>
    </row>
    <row r="224" spans="1:17" s="6" customFormat="1">
      <c r="A224" s="32"/>
      <c r="B224" s="32"/>
      <c r="C224" s="39"/>
      <c r="D224" s="40"/>
      <c r="E224" s="105"/>
      <c r="F224" s="2"/>
      <c r="G224" s="1052"/>
      <c r="H224" s="58"/>
      <c r="I224" s="105"/>
      <c r="J224" s="490"/>
      <c r="K224" s="105"/>
      <c r="L224" s="17"/>
      <c r="M224" s="17"/>
      <c r="N224" s="17"/>
      <c r="O224" s="17"/>
      <c r="P224" s="17"/>
      <c r="Q224" s="17"/>
    </row>
    <row r="225" spans="1:17" s="6" customFormat="1">
      <c r="A225" s="32"/>
      <c r="B225" s="32"/>
      <c r="C225" s="39"/>
      <c r="D225" s="40"/>
      <c r="E225" s="105"/>
      <c r="F225" s="2"/>
      <c r="G225" s="1052"/>
      <c r="H225" s="58"/>
      <c r="I225" s="105"/>
      <c r="J225" s="490"/>
      <c r="K225" s="105"/>
      <c r="L225" s="17"/>
      <c r="M225" s="17"/>
      <c r="N225" s="17"/>
      <c r="O225" s="17"/>
      <c r="P225" s="17"/>
      <c r="Q225" s="17"/>
    </row>
    <row r="226" spans="1:17" s="6" customFormat="1">
      <c r="A226" s="32"/>
      <c r="B226" s="32"/>
      <c r="C226" s="39"/>
      <c r="D226" s="40"/>
      <c r="E226" s="105"/>
      <c r="F226" s="2"/>
      <c r="G226" s="1052"/>
      <c r="H226" s="58"/>
      <c r="I226" s="105"/>
      <c r="J226" s="490"/>
      <c r="K226" s="105"/>
      <c r="L226" s="17"/>
      <c r="M226" s="17"/>
      <c r="N226" s="17"/>
      <c r="O226" s="17"/>
      <c r="P226" s="17"/>
      <c r="Q226" s="17"/>
    </row>
    <row r="227" spans="1:17" s="6" customFormat="1">
      <c r="A227" s="32"/>
      <c r="B227" s="32"/>
      <c r="C227" s="39"/>
      <c r="D227" s="40"/>
      <c r="E227" s="105"/>
      <c r="F227" s="2"/>
      <c r="G227" s="1052"/>
      <c r="H227" s="58"/>
      <c r="I227" s="105"/>
      <c r="J227" s="490"/>
      <c r="K227" s="105"/>
      <c r="L227" s="17"/>
      <c r="M227" s="17"/>
      <c r="N227" s="17"/>
      <c r="O227" s="17"/>
      <c r="P227" s="17"/>
      <c r="Q227" s="17"/>
    </row>
    <row r="228" spans="1:17" s="6" customFormat="1">
      <c r="A228" s="32"/>
      <c r="B228" s="32"/>
      <c r="C228" s="39"/>
      <c r="D228" s="40"/>
      <c r="E228" s="105"/>
      <c r="F228" s="2"/>
      <c r="G228" s="1052"/>
      <c r="H228" s="58"/>
      <c r="I228" s="105"/>
      <c r="J228" s="490"/>
      <c r="K228" s="105"/>
      <c r="L228" s="17"/>
      <c r="M228" s="17"/>
      <c r="N228" s="17"/>
      <c r="O228" s="17"/>
      <c r="P228" s="17"/>
      <c r="Q228" s="17"/>
    </row>
    <row r="229" spans="1:17" s="6" customFormat="1">
      <c r="A229" s="32"/>
      <c r="B229" s="32"/>
      <c r="C229" s="39"/>
      <c r="D229" s="40"/>
      <c r="E229" s="105"/>
      <c r="F229" s="2"/>
      <c r="G229" s="1052"/>
      <c r="H229" s="58"/>
      <c r="I229" s="105"/>
      <c r="J229" s="490"/>
      <c r="K229" s="105"/>
      <c r="L229" s="17"/>
      <c r="M229" s="17"/>
      <c r="N229" s="17"/>
      <c r="O229" s="17"/>
      <c r="P229" s="17"/>
      <c r="Q229" s="17"/>
    </row>
    <row r="230" spans="1:17" s="6" customFormat="1">
      <c r="A230" s="32"/>
      <c r="B230" s="32"/>
      <c r="C230" s="39"/>
      <c r="D230" s="40"/>
      <c r="E230" s="105"/>
      <c r="F230" s="2"/>
      <c r="G230" s="1052"/>
      <c r="H230" s="58"/>
      <c r="I230" s="105"/>
      <c r="J230" s="490"/>
      <c r="K230" s="105"/>
      <c r="L230" s="17"/>
      <c r="M230" s="17"/>
      <c r="N230" s="17"/>
      <c r="O230" s="17"/>
      <c r="P230" s="17"/>
      <c r="Q230" s="17"/>
    </row>
    <row r="231" spans="1:17" s="6" customFormat="1">
      <c r="A231" s="32"/>
      <c r="B231" s="32"/>
      <c r="C231" s="39"/>
      <c r="D231" s="40"/>
      <c r="E231" s="105"/>
      <c r="F231" s="2"/>
      <c r="G231" s="1052"/>
      <c r="H231" s="58"/>
      <c r="I231" s="105"/>
      <c r="J231" s="490"/>
      <c r="K231" s="105"/>
      <c r="L231" s="17"/>
      <c r="M231" s="17"/>
      <c r="N231" s="17"/>
      <c r="O231" s="17"/>
      <c r="P231" s="17"/>
      <c r="Q231" s="17"/>
    </row>
    <row r="232" spans="1:17" s="6" customFormat="1">
      <c r="A232" s="32"/>
      <c r="B232" s="32"/>
      <c r="C232" s="39"/>
      <c r="D232" s="40"/>
      <c r="E232" s="105"/>
      <c r="F232" s="2"/>
      <c r="G232" s="1052"/>
      <c r="H232" s="58"/>
      <c r="I232" s="105"/>
      <c r="J232" s="490"/>
      <c r="K232" s="105"/>
      <c r="L232" s="17"/>
      <c r="M232" s="17"/>
      <c r="N232" s="17"/>
      <c r="O232" s="17"/>
      <c r="P232" s="17"/>
      <c r="Q232" s="17"/>
    </row>
    <row r="233" spans="1:17" s="6" customFormat="1">
      <c r="A233" s="32"/>
      <c r="B233" s="32"/>
      <c r="C233" s="39"/>
      <c r="D233" s="40"/>
      <c r="E233" s="105"/>
      <c r="F233" s="2"/>
      <c r="G233" s="1052"/>
      <c r="H233" s="58"/>
      <c r="I233" s="105"/>
      <c r="J233" s="490"/>
      <c r="K233" s="105"/>
      <c r="L233" s="17"/>
      <c r="M233" s="17"/>
      <c r="N233" s="17"/>
      <c r="O233" s="17"/>
      <c r="P233" s="17"/>
      <c r="Q233" s="17"/>
    </row>
    <row r="234" spans="1:17" s="6" customFormat="1">
      <c r="A234" s="32"/>
      <c r="B234" s="32"/>
      <c r="C234" s="39"/>
      <c r="D234" s="40"/>
      <c r="E234" s="105"/>
      <c r="F234" s="2"/>
      <c r="G234" s="1052"/>
      <c r="H234" s="58"/>
      <c r="I234" s="105"/>
      <c r="J234" s="490"/>
      <c r="K234" s="105"/>
      <c r="L234" s="17"/>
      <c r="M234" s="17"/>
      <c r="N234" s="17"/>
      <c r="O234" s="17"/>
      <c r="P234" s="17"/>
      <c r="Q234" s="17"/>
    </row>
    <row r="235" spans="1:17" s="6" customFormat="1">
      <c r="A235" s="32"/>
      <c r="B235" s="32"/>
      <c r="C235" s="39"/>
      <c r="D235" s="40"/>
      <c r="E235" s="105"/>
      <c r="F235" s="2"/>
      <c r="G235" s="1052"/>
      <c r="H235" s="58"/>
      <c r="I235" s="105"/>
      <c r="J235" s="490"/>
      <c r="K235" s="105"/>
      <c r="L235" s="17"/>
      <c r="M235" s="17"/>
      <c r="N235" s="17"/>
      <c r="O235" s="17"/>
      <c r="P235" s="17"/>
      <c r="Q235" s="17"/>
    </row>
    <row r="236" spans="1:17" s="6" customFormat="1">
      <c r="A236" s="32"/>
      <c r="B236" s="32"/>
      <c r="C236" s="39"/>
      <c r="D236" s="40"/>
      <c r="E236" s="105"/>
      <c r="F236" s="2"/>
      <c r="G236" s="1052"/>
      <c r="H236" s="58"/>
      <c r="I236" s="105"/>
      <c r="J236" s="490"/>
      <c r="K236" s="105"/>
      <c r="L236" s="17"/>
      <c r="M236" s="17"/>
      <c r="N236" s="17"/>
      <c r="O236" s="17"/>
      <c r="P236" s="17"/>
      <c r="Q236" s="17"/>
    </row>
    <row r="237" spans="1:17" s="6" customFormat="1">
      <c r="A237" s="32"/>
      <c r="B237" s="32"/>
      <c r="C237" s="39"/>
      <c r="D237" s="40"/>
      <c r="E237" s="105"/>
      <c r="F237" s="2"/>
      <c r="G237" s="1052"/>
      <c r="H237" s="58"/>
      <c r="I237" s="105"/>
      <c r="J237" s="490"/>
      <c r="K237" s="105"/>
      <c r="L237" s="17"/>
      <c r="M237" s="17"/>
      <c r="N237" s="17"/>
      <c r="O237" s="17"/>
      <c r="P237" s="17"/>
      <c r="Q237" s="17"/>
    </row>
    <row r="238" spans="1:17" s="6" customFormat="1">
      <c r="A238" s="32"/>
      <c r="B238" s="32"/>
      <c r="C238" s="39"/>
      <c r="D238" s="40"/>
      <c r="E238" s="105"/>
      <c r="F238" s="2"/>
      <c r="G238" s="1052"/>
      <c r="H238" s="58"/>
      <c r="I238" s="105"/>
      <c r="J238" s="490"/>
      <c r="K238" s="105"/>
      <c r="L238" s="17"/>
      <c r="M238" s="17"/>
      <c r="N238" s="17"/>
      <c r="O238" s="17"/>
      <c r="P238" s="17"/>
      <c r="Q238" s="17"/>
    </row>
    <row r="239" spans="1:17" s="6" customFormat="1">
      <c r="A239" s="32"/>
      <c r="B239" s="32"/>
      <c r="C239" s="39"/>
      <c r="D239" s="40"/>
      <c r="E239" s="105"/>
      <c r="F239" s="2"/>
      <c r="G239" s="1052"/>
      <c r="H239" s="58"/>
      <c r="I239" s="105"/>
      <c r="J239" s="490"/>
      <c r="K239" s="105"/>
      <c r="L239" s="17"/>
      <c r="M239" s="17"/>
      <c r="N239" s="17"/>
      <c r="O239" s="17"/>
      <c r="P239" s="17"/>
      <c r="Q239" s="17"/>
    </row>
    <row r="240" spans="1:17" s="6" customFormat="1">
      <c r="A240" s="32"/>
      <c r="B240" s="32"/>
      <c r="C240" s="39"/>
      <c r="D240" s="40"/>
      <c r="E240" s="105"/>
      <c r="F240" s="2"/>
      <c r="G240" s="1052"/>
      <c r="H240" s="58"/>
      <c r="I240" s="105"/>
      <c r="J240" s="490"/>
      <c r="K240" s="105"/>
      <c r="L240" s="17"/>
      <c r="M240" s="17"/>
      <c r="N240" s="17"/>
      <c r="O240" s="17"/>
      <c r="P240" s="17"/>
      <c r="Q240" s="17"/>
    </row>
    <row r="241" spans="1:17" s="6" customFormat="1">
      <c r="A241" s="32"/>
      <c r="B241" s="32"/>
      <c r="C241" s="39"/>
      <c r="D241" s="40"/>
      <c r="E241" s="105"/>
      <c r="F241" s="2"/>
      <c r="G241" s="1052"/>
      <c r="H241" s="58"/>
      <c r="I241" s="105"/>
      <c r="J241" s="490"/>
      <c r="K241" s="105"/>
      <c r="L241" s="17"/>
      <c r="M241" s="17"/>
      <c r="N241" s="17"/>
      <c r="O241" s="17"/>
      <c r="P241" s="17"/>
      <c r="Q241" s="17"/>
    </row>
    <row r="242" spans="1:17" s="6" customFormat="1">
      <c r="A242" s="32"/>
      <c r="B242" s="32"/>
      <c r="C242" s="39"/>
      <c r="D242" s="40"/>
      <c r="E242" s="105"/>
      <c r="F242" s="2"/>
      <c r="G242" s="1052"/>
      <c r="H242" s="58"/>
      <c r="I242" s="105"/>
      <c r="J242" s="490"/>
      <c r="K242" s="105"/>
      <c r="L242" s="17"/>
      <c r="M242" s="17"/>
      <c r="N242" s="17"/>
      <c r="O242" s="17"/>
      <c r="P242" s="17"/>
      <c r="Q242" s="17"/>
    </row>
    <row r="243" spans="1:17" s="6" customFormat="1">
      <c r="A243" s="32"/>
      <c r="B243" s="32"/>
      <c r="C243" s="39"/>
      <c r="D243" s="40"/>
      <c r="E243" s="105"/>
      <c r="F243" s="2"/>
      <c r="G243" s="1052"/>
      <c r="H243" s="58"/>
      <c r="I243" s="105"/>
      <c r="J243" s="490"/>
      <c r="K243" s="105"/>
      <c r="L243" s="17"/>
      <c r="M243" s="17"/>
      <c r="N243" s="17"/>
      <c r="O243" s="17"/>
      <c r="P243" s="17"/>
      <c r="Q243" s="17"/>
    </row>
    <row r="244" spans="1:17" s="6" customFormat="1">
      <c r="A244" s="32"/>
      <c r="B244" s="32"/>
      <c r="C244" s="39"/>
      <c r="D244" s="40"/>
      <c r="E244" s="105"/>
      <c r="F244" s="2"/>
      <c r="G244" s="1052"/>
      <c r="H244" s="58"/>
      <c r="I244" s="105"/>
      <c r="J244" s="490"/>
      <c r="K244" s="105"/>
      <c r="L244" s="17"/>
      <c r="M244" s="17"/>
      <c r="N244" s="17"/>
      <c r="O244" s="17"/>
      <c r="P244" s="17"/>
      <c r="Q244" s="17"/>
    </row>
    <row r="245" spans="1:17" s="6" customFormat="1">
      <c r="A245" s="32"/>
      <c r="B245" s="32"/>
      <c r="C245" s="39"/>
      <c r="D245" s="40"/>
      <c r="E245" s="105"/>
      <c r="F245" s="2"/>
      <c r="G245" s="1052"/>
      <c r="H245" s="58"/>
      <c r="I245" s="105"/>
      <c r="J245" s="490"/>
      <c r="K245" s="105"/>
      <c r="L245" s="17"/>
      <c r="M245" s="17"/>
      <c r="N245" s="17"/>
      <c r="O245" s="17"/>
      <c r="P245" s="17"/>
      <c r="Q245" s="17"/>
    </row>
    <row r="246" spans="1:17" s="6" customFormat="1">
      <c r="A246" s="32"/>
      <c r="B246" s="32"/>
      <c r="C246" s="39"/>
      <c r="D246" s="40"/>
      <c r="E246" s="105"/>
      <c r="F246" s="2"/>
      <c r="G246" s="1052"/>
      <c r="H246" s="58"/>
      <c r="I246" s="105"/>
      <c r="J246" s="490"/>
      <c r="K246" s="105"/>
      <c r="L246" s="17"/>
      <c r="M246" s="17"/>
      <c r="N246" s="17"/>
      <c r="O246" s="17"/>
      <c r="P246" s="17"/>
      <c r="Q246" s="17"/>
    </row>
    <row r="247" spans="1:17" s="6" customFormat="1">
      <c r="A247" s="32"/>
      <c r="B247" s="32"/>
      <c r="C247" s="39"/>
      <c r="D247" s="40"/>
      <c r="E247" s="105"/>
      <c r="F247" s="2"/>
      <c r="G247" s="1052"/>
      <c r="H247" s="58"/>
      <c r="I247" s="105"/>
      <c r="J247" s="490"/>
      <c r="K247" s="105"/>
      <c r="L247" s="17"/>
      <c r="M247" s="17"/>
      <c r="N247" s="17"/>
      <c r="O247" s="17"/>
      <c r="P247" s="17"/>
      <c r="Q247" s="17"/>
    </row>
    <row r="248" spans="1:17" s="6" customFormat="1">
      <c r="A248" s="32"/>
      <c r="B248" s="32"/>
      <c r="C248" s="39"/>
      <c r="D248" s="40"/>
      <c r="E248" s="105"/>
      <c r="F248" s="2"/>
      <c r="G248" s="1052"/>
      <c r="H248" s="58"/>
      <c r="I248" s="105"/>
      <c r="J248" s="490"/>
      <c r="K248" s="105"/>
      <c r="L248" s="17"/>
      <c r="M248" s="17"/>
      <c r="N248" s="17"/>
      <c r="O248" s="17"/>
      <c r="P248" s="17"/>
      <c r="Q248" s="17"/>
    </row>
    <row r="249" spans="1:17" s="6" customFormat="1">
      <c r="A249" s="32"/>
      <c r="B249" s="32"/>
      <c r="C249" s="39"/>
      <c r="D249" s="40"/>
      <c r="E249" s="105"/>
      <c r="F249" s="2"/>
      <c r="G249" s="1052"/>
      <c r="H249" s="58"/>
      <c r="I249" s="105"/>
      <c r="J249" s="490"/>
      <c r="K249" s="105"/>
      <c r="L249" s="17"/>
      <c r="M249" s="17"/>
      <c r="N249" s="17"/>
      <c r="O249" s="17"/>
      <c r="P249" s="17"/>
      <c r="Q249" s="17"/>
    </row>
    <row r="250" spans="1:17" s="6" customFormat="1">
      <c r="A250" s="32"/>
      <c r="B250" s="32"/>
      <c r="C250" s="39"/>
      <c r="D250" s="40"/>
      <c r="E250" s="105"/>
      <c r="F250" s="2"/>
      <c r="G250" s="1052"/>
      <c r="H250" s="58"/>
      <c r="I250" s="105"/>
      <c r="J250" s="490"/>
      <c r="K250" s="105"/>
      <c r="L250" s="17"/>
      <c r="M250" s="17"/>
      <c r="N250" s="17"/>
      <c r="O250" s="17"/>
      <c r="P250" s="17"/>
      <c r="Q250" s="17"/>
    </row>
    <row r="251" spans="1:17" s="6" customFormat="1">
      <c r="A251" s="32"/>
      <c r="B251" s="32"/>
      <c r="C251" s="39"/>
      <c r="D251" s="40"/>
      <c r="E251" s="105"/>
      <c r="F251" s="2"/>
      <c r="G251" s="1052"/>
      <c r="H251" s="58"/>
      <c r="I251" s="105"/>
      <c r="J251" s="490"/>
      <c r="K251" s="105"/>
      <c r="L251" s="17"/>
      <c r="M251" s="17"/>
      <c r="N251" s="17"/>
      <c r="O251" s="17"/>
      <c r="P251" s="17"/>
      <c r="Q251" s="17"/>
    </row>
    <row r="252" spans="1:17" s="6" customFormat="1">
      <c r="A252" s="32"/>
      <c r="B252" s="32"/>
      <c r="C252" s="39"/>
      <c r="D252" s="40"/>
      <c r="E252" s="105"/>
      <c r="F252" s="2"/>
      <c r="G252" s="1052"/>
      <c r="H252" s="58"/>
      <c r="I252" s="105"/>
      <c r="J252" s="490"/>
      <c r="K252" s="105"/>
      <c r="L252" s="17"/>
      <c r="M252" s="17"/>
      <c r="N252" s="17"/>
      <c r="O252" s="17"/>
      <c r="P252" s="17"/>
      <c r="Q252" s="17"/>
    </row>
    <row r="253" spans="1:17" s="6" customFormat="1">
      <c r="A253" s="32"/>
      <c r="B253" s="32"/>
      <c r="C253" s="39"/>
      <c r="D253" s="40"/>
      <c r="E253" s="105"/>
      <c r="F253" s="2"/>
      <c r="G253" s="1052"/>
      <c r="H253" s="58"/>
      <c r="I253" s="105"/>
      <c r="J253" s="490"/>
      <c r="K253" s="105"/>
      <c r="L253" s="17"/>
      <c r="M253" s="17"/>
      <c r="N253" s="17"/>
      <c r="O253" s="17"/>
      <c r="P253" s="17"/>
      <c r="Q253" s="17"/>
    </row>
    <row r="254" spans="1:17" s="6" customFormat="1">
      <c r="A254" s="32"/>
      <c r="B254" s="32"/>
      <c r="C254" s="39"/>
      <c r="D254" s="40"/>
      <c r="E254" s="105"/>
      <c r="F254" s="2"/>
      <c r="G254" s="1052"/>
      <c r="H254" s="58"/>
      <c r="I254" s="105"/>
      <c r="J254" s="490"/>
      <c r="K254" s="105"/>
      <c r="L254" s="17"/>
      <c r="M254" s="17"/>
      <c r="N254" s="17"/>
      <c r="O254" s="17"/>
      <c r="P254" s="17"/>
      <c r="Q254" s="17"/>
    </row>
    <row r="255" spans="1:17" s="6" customFormat="1">
      <c r="A255" s="32"/>
      <c r="B255" s="32"/>
      <c r="C255" s="39"/>
      <c r="D255" s="40"/>
      <c r="E255" s="105"/>
      <c r="F255" s="2"/>
      <c r="G255" s="1052"/>
      <c r="H255" s="58"/>
      <c r="I255" s="105"/>
      <c r="J255" s="490"/>
      <c r="K255" s="105"/>
      <c r="L255" s="17"/>
      <c r="M255" s="17"/>
      <c r="N255" s="17"/>
      <c r="O255" s="17"/>
      <c r="P255" s="17"/>
      <c r="Q255" s="17"/>
    </row>
    <row r="256" spans="1:17" s="6" customFormat="1">
      <c r="A256" s="32"/>
      <c r="B256" s="32"/>
      <c r="C256" s="39"/>
      <c r="D256" s="40"/>
      <c r="E256" s="105"/>
      <c r="F256" s="2"/>
      <c r="G256" s="1052"/>
      <c r="H256" s="58"/>
      <c r="I256" s="105"/>
      <c r="J256" s="490"/>
      <c r="K256" s="105"/>
      <c r="L256" s="17"/>
      <c r="M256" s="17"/>
      <c r="N256" s="17"/>
      <c r="O256" s="17"/>
      <c r="P256" s="17"/>
      <c r="Q256" s="17"/>
    </row>
    <row r="257" spans="1:17" s="6" customFormat="1">
      <c r="A257" s="32"/>
      <c r="B257" s="32"/>
      <c r="C257" s="39"/>
      <c r="D257" s="40"/>
      <c r="E257" s="105"/>
      <c r="F257" s="2"/>
      <c r="G257" s="1052"/>
      <c r="H257" s="58"/>
      <c r="I257" s="105"/>
      <c r="J257" s="490"/>
      <c r="K257" s="105"/>
      <c r="L257" s="17"/>
      <c r="M257" s="17"/>
      <c r="N257" s="17"/>
      <c r="O257" s="17"/>
      <c r="P257" s="17"/>
      <c r="Q257" s="17"/>
    </row>
    <row r="258" spans="1:17" s="6" customFormat="1">
      <c r="A258" s="32"/>
      <c r="B258" s="32"/>
      <c r="C258" s="39"/>
      <c r="D258" s="40"/>
      <c r="E258" s="105"/>
      <c r="F258" s="2"/>
      <c r="G258" s="1052"/>
      <c r="H258" s="58"/>
      <c r="I258" s="105"/>
      <c r="J258" s="490"/>
      <c r="K258" s="105"/>
      <c r="L258" s="17"/>
      <c r="M258" s="17"/>
      <c r="N258" s="17"/>
      <c r="O258" s="17"/>
      <c r="P258" s="17"/>
      <c r="Q258" s="17"/>
    </row>
    <row r="259" spans="1:17" s="6" customFormat="1">
      <c r="A259" s="32"/>
      <c r="B259" s="32"/>
      <c r="C259" s="39"/>
      <c r="D259" s="40"/>
      <c r="E259" s="105"/>
      <c r="F259" s="2"/>
      <c r="G259" s="1052"/>
      <c r="H259" s="58"/>
      <c r="I259" s="105"/>
      <c r="J259" s="490"/>
      <c r="K259" s="105"/>
      <c r="L259" s="17"/>
      <c r="M259" s="17"/>
      <c r="N259" s="17"/>
      <c r="O259" s="17"/>
      <c r="P259" s="17"/>
      <c r="Q259" s="17"/>
    </row>
    <row r="260" spans="1:17" s="6" customFormat="1">
      <c r="A260" s="32"/>
      <c r="B260" s="32"/>
      <c r="C260" s="39"/>
      <c r="D260" s="40"/>
      <c r="E260" s="105"/>
      <c r="F260" s="2"/>
      <c r="G260" s="1052"/>
      <c r="H260" s="58"/>
      <c r="I260" s="105"/>
      <c r="J260" s="490"/>
      <c r="K260" s="105"/>
      <c r="L260" s="17"/>
      <c r="M260" s="17"/>
      <c r="N260" s="17"/>
      <c r="O260" s="17"/>
      <c r="P260" s="17"/>
      <c r="Q260" s="17"/>
    </row>
    <row r="261" spans="1:17" s="6" customFormat="1">
      <c r="A261" s="32"/>
      <c r="B261" s="32"/>
      <c r="C261" s="39"/>
      <c r="D261" s="40"/>
      <c r="E261" s="105"/>
      <c r="F261" s="2"/>
      <c r="G261" s="1052"/>
      <c r="H261" s="58"/>
      <c r="I261" s="105"/>
      <c r="J261" s="490"/>
      <c r="K261" s="105"/>
      <c r="L261" s="17"/>
      <c r="M261" s="17"/>
      <c r="N261" s="17"/>
      <c r="O261" s="17"/>
      <c r="P261" s="17"/>
      <c r="Q261" s="17"/>
    </row>
    <row r="262" spans="1:17" s="6" customFormat="1">
      <c r="A262" s="32"/>
      <c r="B262" s="32"/>
      <c r="C262" s="39"/>
      <c r="D262" s="40"/>
      <c r="E262" s="105"/>
      <c r="F262" s="2"/>
      <c r="G262" s="1052"/>
      <c r="H262" s="58"/>
      <c r="I262" s="105"/>
      <c r="J262" s="490"/>
      <c r="K262" s="105"/>
      <c r="L262" s="17"/>
      <c r="M262" s="17"/>
      <c r="N262" s="17"/>
      <c r="O262" s="17"/>
      <c r="P262" s="17"/>
      <c r="Q262" s="17"/>
    </row>
    <row r="263" spans="1:17" s="6" customFormat="1">
      <c r="A263" s="32"/>
      <c r="B263" s="32"/>
      <c r="C263" s="39"/>
      <c r="D263" s="40"/>
      <c r="E263" s="105"/>
      <c r="F263" s="2"/>
      <c r="G263" s="1052"/>
      <c r="H263" s="58"/>
      <c r="I263" s="105"/>
      <c r="J263" s="490"/>
      <c r="K263" s="105"/>
      <c r="L263" s="17"/>
      <c r="M263" s="17"/>
      <c r="N263" s="17"/>
      <c r="O263" s="17"/>
      <c r="P263" s="17"/>
      <c r="Q263" s="17"/>
    </row>
    <row r="264" spans="1:17" s="6" customFormat="1">
      <c r="A264" s="32"/>
      <c r="B264" s="32"/>
      <c r="C264" s="39"/>
      <c r="D264" s="40"/>
      <c r="E264" s="105"/>
      <c r="F264" s="2"/>
      <c r="G264" s="1052"/>
      <c r="H264" s="58"/>
      <c r="I264" s="105"/>
      <c r="J264" s="490"/>
      <c r="K264" s="105"/>
      <c r="L264" s="17"/>
      <c r="M264" s="17"/>
      <c r="N264" s="17"/>
      <c r="O264" s="17"/>
      <c r="P264" s="17"/>
      <c r="Q264" s="17"/>
    </row>
    <row r="265" spans="1:17" s="6" customFormat="1">
      <c r="A265" s="32"/>
      <c r="B265" s="32"/>
      <c r="C265" s="39"/>
      <c r="D265" s="40"/>
      <c r="E265" s="105"/>
      <c r="F265" s="2"/>
      <c r="G265" s="1052"/>
      <c r="H265" s="58"/>
      <c r="I265" s="105"/>
      <c r="J265" s="490"/>
      <c r="K265" s="105"/>
      <c r="L265" s="17"/>
      <c r="M265" s="17"/>
      <c r="N265" s="17"/>
      <c r="O265" s="17"/>
      <c r="P265" s="17"/>
      <c r="Q265" s="17"/>
    </row>
    <row r="266" spans="1:17" s="6" customFormat="1">
      <c r="A266" s="32"/>
      <c r="B266" s="32"/>
      <c r="C266" s="39"/>
      <c r="D266" s="40"/>
      <c r="E266" s="105"/>
      <c r="F266" s="2"/>
      <c r="G266" s="1052"/>
      <c r="H266" s="58"/>
      <c r="I266" s="105"/>
      <c r="J266" s="490"/>
      <c r="K266" s="105"/>
      <c r="L266" s="17"/>
      <c r="M266" s="17"/>
      <c r="N266" s="17"/>
      <c r="O266" s="17"/>
      <c r="P266" s="17"/>
      <c r="Q266" s="17"/>
    </row>
    <row r="267" spans="1:17" s="6" customFormat="1">
      <c r="A267" s="32"/>
      <c r="B267" s="32"/>
      <c r="C267" s="39"/>
      <c r="D267" s="40"/>
      <c r="E267" s="105"/>
      <c r="F267" s="2"/>
      <c r="G267" s="1052"/>
      <c r="H267" s="58"/>
      <c r="I267" s="105"/>
      <c r="J267" s="490"/>
      <c r="K267" s="105"/>
      <c r="L267" s="17"/>
      <c r="M267" s="17"/>
      <c r="N267" s="17"/>
      <c r="O267" s="17"/>
      <c r="P267" s="17"/>
      <c r="Q267" s="17"/>
    </row>
    <row r="268" spans="1:17" s="6" customFormat="1">
      <c r="A268" s="32"/>
      <c r="B268" s="32"/>
      <c r="C268" s="39"/>
      <c r="D268" s="40"/>
      <c r="E268" s="105"/>
      <c r="F268" s="2"/>
      <c r="G268" s="1052"/>
      <c r="H268" s="58"/>
      <c r="I268" s="105"/>
      <c r="J268" s="490"/>
      <c r="K268" s="105"/>
      <c r="L268" s="17"/>
      <c r="M268" s="17"/>
      <c r="N268" s="17"/>
      <c r="O268" s="17"/>
      <c r="P268" s="17"/>
      <c r="Q268" s="17"/>
    </row>
    <row r="269" spans="1:17" s="6" customFormat="1">
      <c r="A269" s="32"/>
      <c r="B269" s="32"/>
      <c r="C269" s="39"/>
      <c r="D269" s="40"/>
      <c r="E269" s="105"/>
      <c r="F269" s="2"/>
      <c r="G269" s="1052"/>
      <c r="H269" s="58"/>
      <c r="I269" s="105"/>
      <c r="J269" s="490"/>
      <c r="K269" s="105"/>
      <c r="L269" s="17"/>
      <c r="M269" s="17"/>
      <c r="N269" s="17"/>
      <c r="O269" s="17"/>
      <c r="P269" s="17"/>
      <c r="Q269" s="17"/>
    </row>
    <row r="270" spans="1:17" s="6" customFormat="1">
      <c r="A270" s="32"/>
      <c r="B270" s="32"/>
      <c r="C270" s="39"/>
      <c r="D270" s="40"/>
      <c r="E270" s="105"/>
      <c r="F270" s="2"/>
      <c r="G270" s="1052"/>
      <c r="H270" s="58"/>
      <c r="I270" s="105"/>
      <c r="J270" s="490"/>
      <c r="K270" s="105"/>
      <c r="L270" s="17"/>
      <c r="M270" s="17"/>
      <c r="N270" s="17"/>
      <c r="O270" s="17"/>
      <c r="P270" s="17"/>
      <c r="Q270" s="17"/>
    </row>
    <row r="271" spans="1:17" s="6" customFormat="1">
      <c r="A271" s="32"/>
      <c r="B271" s="32"/>
      <c r="C271" s="39"/>
      <c r="D271" s="40"/>
      <c r="E271" s="105"/>
      <c r="F271" s="2"/>
      <c r="G271" s="1052"/>
      <c r="H271" s="58"/>
      <c r="I271" s="105"/>
      <c r="J271" s="490"/>
      <c r="K271" s="105"/>
      <c r="L271" s="17"/>
      <c r="M271" s="17"/>
      <c r="N271" s="17"/>
      <c r="O271" s="17"/>
      <c r="P271" s="17"/>
      <c r="Q271" s="17"/>
    </row>
    <row r="272" spans="1:17" s="6" customFormat="1">
      <c r="A272" s="32"/>
      <c r="B272" s="32"/>
      <c r="C272" s="39"/>
      <c r="D272" s="40"/>
      <c r="E272" s="105"/>
      <c r="F272" s="2"/>
      <c r="G272" s="1052"/>
      <c r="H272" s="58"/>
      <c r="I272" s="105"/>
      <c r="J272" s="490"/>
      <c r="K272" s="105"/>
      <c r="L272" s="17"/>
      <c r="M272" s="17"/>
      <c r="N272" s="17"/>
      <c r="O272" s="17"/>
      <c r="P272" s="17"/>
      <c r="Q272" s="17"/>
    </row>
    <row r="273" spans="1:17" s="6" customFormat="1">
      <c r="A273" s="32"/>
      <c r="B273" s="32"/>
      <c r="C273" s="39"/>
      <c r="D273" s="40"/>
      <c r="E273" s="105"/>
      <c r="F273" s="2"/>
      <c r="G273" s="1052"/>
      <c r="H273" s="58"/>
      <c r="I273" s="105"/>
      <c r="J273" s="490"/>
      <c r="K273" s="105"/>
      <c r="L273" s="17"/>
      <c r="M273" s="17"/>
      <c r="N273" s="17"/>
      <c r="O273" s="17"/>
      <c r="P273" s="17"/>
      <c r="Q273" s="17"/>
    </row>
    <row r="274" spans="1:17" s="6" customFormat="1">
      <c r="A274" s="32"/>
      <c r="B274" s="32"/>
      <c r="C274" s="39"/>
      <c r="D274" s="40"/>
      <c r="E274" s="105"/>
      <c r="F274" s="2"/>
      <c r="G274" s="1052"/>
      <c r="H274" s="58"/>
      <c r="I274" s="105"/>
      <c r="J274" s="490"/>
      <c r="K274" s="105"/>
      <c r="L274" s="17"/>
      <c r="M274" s="17"/>
      <c r="N274" s="17"/>
      <c r="O274" s="17"/>
      <c r="P274" s="17"/>
      <c r="Q274" s="17"/>
    </row>
    <row r="275" spans="1:17" s="6" customFormat="1">
      <c r="A275" s="32"/>
      <c r="B275" s="32"/>
      <c r="C275" s="39"/>
      <c r="D275" s="40"/>
      <c r="E275" s="105"/>
      <c r="F275" s="2"/>
      <c r="G275" s="1052"/>
      <c r="H275" s="58"/>
      <c r="I275" s="105"/>
      <c r="J275" s="490"/>
      <c r="K275" s="105"/>
      <c r="L275" s="17"/>
      <c r="M275" s="17"/>
      <c r="N275" s="17"/>
      <c r="O275" s="17"/>
      <c r="P275" s="17"/>
      <c r="Q275" s="17"/>
    </row>
    <row r="276" spans="1:17" s="6" customFormat="1">
      <c r="A276" s="32"/>
      <c r="B276" s="32"/>
      <c r="C276" s="39"/>
      <c r="D276" s="40"/>
      <c r="E276" s="105"/>
      <c r="F276" s="2"/>
      <c r="G276" s="1052"/>
      <c r="H276" s="58"/>
      <c r="I276" s="105"/>
      <c r="J276" s="490"/>
      <c r="K276" s="105"/>
      <c r="L276" s="17"/>
      <c r="M276" s="17"/>
      <c r="N276" s="17"/>
      <c r="O276" s="17"/>
      <c r="P276" s="17"/>
      <c r="Q276" s="17"/>
    </row>
    <row r="277" spans="1:17" s="6" customFormat="1">
      <c r="A277" s="32"/>
      <c r="B277" s="32"/>
      <c r="C277" s="39"/>
      <c r="D277" s="40"/>
      <c r="E277" s="105"/>
      <c r="F277" s="2"/>
      <c r="G277" s="1052"/>
      <c r="H277" s="58"/>
      <c r="I277" s="105"/>
      <c r="J277" s="490"/>
      <c r="K277" s="105"/>
      <c r="L277" s="17"/>
      <c r="M277" s="17"/>
      <c r="N277" s="17"/>
      <c r="O277" s="17"/>
      <c r="P277" s="17"/>
      <c r="Q277" s="17"/>
    </row>
    <row r="278" spans="1:17" s="6" customFormat="1">
      <c r="A278" s="32"/>
      <c r="B278" s="32"/>
      <c r="C278" s="39"/>
      <c r="D278" s="40"/>
      <c r="E278" s="105"/>
      <c r="F278" s="2"/>
      <c r="G278" s="1052"/>
      <c r="H278" s="58"/>
      <c r="I278" s="105"/>
      <c r="J278" s="490"/>
      <c r="K278" s="105"/>
      <c r="L278" s="17"/>
      <c r="M278" s="17"/>
      <c r="N278" s="17"/>
      <c r="O278" s="17"/>
      <c r="P278" s="17"/>
      <c r="Q278" s="17"/>
    </row>
    <row r="279" spans="1:17" s="6" customFormat="1">
      <c r="A279" s="32"/>
      <c r="B279" s="32"/>
      <c r="C279" s="39"/>
      <c r="D279" s="40"/>
      <c r="E279" s="105"/>
      <c r="F279" s="2"/>
      <c r="G279" s="1052"/>
      <c r="H279" s="58"/>
      <c r="I279" s="105"/>
      <c r="J279" s="490"/>
      <c r="K279" s="105"/>
      <c r="L279" s="17"/>
      <c r="M279" s="17"/>
      <c r="N279" s="17"/>
      <c r="O279" s="17"/>
      <c r="P279" s="17"/>
      <c r="Q279" s="17"/>
    </row>
    <row r="280" spans="1:17" s="6" customFormat="1">
      <c r="A280" s="32"/>
      <c r="B280" s="32"/>
      <c r="C280" s="39"/>
      <c r="D280" s="40"/>
      <c r="E280" s="105"/>
      <c r="F280" s="2"/>
      <c r="G280" s="1052"/>
      <c r="H280" s="58"/>
      <c r="I280" s="105"/>
      <c r="J280" s="490"/>
      <c r="K280" s="105"/>
      <c r="L280" s="17"/>
      <c r="M280" s="17"/>
      <c r="N280" s="17"/>
      <c r="O280" s="17"/>
      <c r="P280" s="17"/>
      <c r="Q280" s="17"/>
    </row>
    <row r="281" spans="1:17" s="6" customFormat="1">
      <c r="A281" s="32"/>
      <c r="B281" s="32"/>
      <c r="C281" s="39"/>
      <c r="D281" s="40"/>
      <c r="E281" s="105"/>
      <c r="F281" s="2"/>
      <c r="G281" s="1052"/>
      <c r="H281" s="58"/>
      <c r="I281" s="105"/>
      <c r="J281" s="490"/>
      <c r="K281" s="105"/>
      <c r="L281" s="17"/>
      <c r="M281" s="17"/>
      <c r="N281" s="17"/>
      <c r="O281" s="17"/>
      <c r="P281" s="17"/>
      <c r="Q281" s="17"/>
    </row>
    <row r="282" spans="1:17" s="6" customFormat="1">
      <c r="A282" s="32"/>
      <c r="B282" s="32"/>
      <c r="C282" s="39"/>
      <c r="D282" s="40"/>
      <c r="E282" s="105"/>
      <c r="F282" s="2"/>
      <c r="G282" s="1052"/>
      <c r="H282" s="58"/>
      <c r="I282" s="105"/>
      <c r="J282" s="490"/>
      <c r="K282" s="105"/>
      <c r="L282" s="17"/>
      <c r="M282" s="17"/>
      <c r="N282" s="17"/>
      <c r="O282" s="17"/>
      <c r="P282" s="17"/>
      <c r="Q282" s="17"/>
    </row>
    <row r="283" spans="1:17" s="6" customFormat="1">
      <c r="A283" s="32"/>
      <c r="B283" s="32"/>
      <c r="C283" s="39"/>
      <c r="D283" s="40"/>
      <c r="E283" s="105"/>
      <c r="F283" s="2"/>
      <c r="G283" s="1052"/>
      <c r="H283" s="58"/>
      <c r="I283" s="105"/>
      <c r="J283" s="490"/>
      <c r="K283" s="105"/>
      <c r="L283" s="17"/>
      <c r="M283" s="17"/>
      <c r="N283" s="17"/>
      <c r="O283" s="17"/>
      <c r="P283" s="17"/>
      <c r="Q283" s="17"/>
    </row>
    <row r="284" spans="1:17" s="6" customFormat="1">
      <c r="A284" s="32"/>
      <c r="B284" s="32"/>
      <c r="C284" s="39"/>
      <c r="D284" s="40"/>
      <c r="E284" s="105"/>
      <c r="F284" s="2"/>
      <c r="G284" s="1052"/>
      <c r="H284" s="58"/>
      <c r="I284" s="105"/>
      <c r="J284" s="490"/>
      <c r="K284" s="105"/>
      <c r="L284" s="17"/>
      <c r="M284" s="17"/>
      <c r="N284" s="17"/>
      <c r="O284" s="17"/>
      <c r="P284" s="17"/>
      <c r="Q284" s="17"/>
    </row>
    <row r="285" spans="1:17" s="6" customFormat="1">
      <c r="A285" s="32"/>
      <c r="B285" s="32"/>
      <c r="C285" s="39"/>
      <c r="D285" s="40"/>
      <c r="E285" s="105"/>
      <c r="F285" s="2"/>
      <c r="G285" s="1052"/>
      <c r="H285" s="58"/>
      <c r="I285" s="105"/>
      <c r="J285" s="490"/>
      <c r="K285" s="105"/>
      <c r="L285" s="17"/>
      <c r="M285" s="17"/>
      <c r="N285" s="17"/>
      <c r="O285" s="17"/>
      <c r="P285" s="17"/>
      <c r="Q285" s="17"/>
    </row>
    <row r="286" spans="1:17" s="6" customFormat="1">
      <c r="A286" s="32"/>
      <c r="B286" s="32"/>
      <c r="C286" s="39"/>
      <c r="D286" s="40"/>
      <c r="E286" s="105"/>
      <c r="F286" s="2"/>
      <c r="G286" s="1052"/>
      <c r="H286" s="58"/>
      <c r="I286" s="105"/>
      <c r="J286" s="490"/>
      <c r="K286" s="105"/>
      <c r="L286" s="17"/>
      <c r="M286" s="17"/>
      <c r="N286" s="17"/>
      <c r="O286" s="17"/>
      <c r="P286" s="17"/>
      <c r="Q286" s="17"/>
    </row>
    <row r="287" spans="1:17" s="6" customFormat="1">
      <c r="A287" s="32"/>
      <c r="B287" s="32"/>
      <c r="C287" s="39"/>
      <c r="D287" s="40"/>
      <c r="E287" s="105"/>
      <c r="F287" s="2"/>
      <c r="G287" s="1052"/>
      <c r="H287" s="58"/>
      <c r="I287" s="105"/>
      <c r="J287" s="490"/>
      <c r="K287" s="105"/>
      <c r="L287" s="17"/>
      <c r="M287" s="17"/>
      <c r="N287" s="17"/>
      <c r="O287" s="17"/>
      <c r="P287" s="17"/>
      <c r="Q287" s="17"/>
    </row>
    <row r="288" spans="1:17" s="6" customFormat="1">
      <c r="A288" s="32"/>
      <c r="B288" s="32"/>
      <c r="C288" s="39"/>
      <c r="D288" s="40"/>
      <c r="E288" s="105"/>
      <c r="F288" s="2"/>
      <c r="G288" s="1052"/>
      <c r="H288" s="58"/>
      <c r="I288" s="105"/>
      <c r="J288" s="490"/>
      <c r="K288" s="105"/>
      <c r="L288" s="17"/>
      <c r="M288" s="17"/>
      <c r="N288" s="17"/>
      <c r="O288" s="17"/>
      <c r="P288" s="17"/>
      <c r="Q288" s="17"/>
    </row>
    <row r="289" spans="1:17" s="6" customFormat="1">
      <c r="A289" s="32"/>
      <c r="B289" s="32"/>
      <c r="C289" s="39"/>
      <c r="D289" s="40"/>
      <c r="E289" s="105"/>
      <c r="F289" s="2"/>
      <c r="G289" s="1052"/>
      <c r="H289" s="58"/>
      <c r="I289" s="105"/>
      <c r="J289" s="490"/>
      <c r="K289" s="105"/>
      <c r="L289" s="17"/>
      <c r="M289" s="17"/>
      <c r="N289" s="17"/>
      <c r="O289" s="17"/>
      <c r="P289" s="17"/>
      <c r="Q289" s="17"/>
    </row>
    <row r="290" spans="1:17" s="6" customFormat="1">
      <c r="A290" s="32"/>
      <c r="B290" s="32"/>
      <c r="C290" s="39"/>
      <c r="D290" s="40"/>
      <c r="E290" s="105"/>
      <c r="F290" s="2"/>
      <c r="G290" s="1052"/>
      <c r="H290" s="58"/>
      <c r="I290" s="105"/>
      <c r="J290" s="490"/>
      <c r="K290" s="105"/>
      <c r="L290" s="17"/>
      <c r="M290" s="17"/>
      <c r="N290" s="17"/>
      <c r="O290" s="17"/>
      <c r="P290" s="17"/>
      <c r="Q290" s="17"/>
    </row>
    <row r="291" spans="1:17" s="6" customFormat="1">
      <c r="A291" s="32"/>
      <c r="B291" s="32"/>
      <c r="C291" s="39"/>
      <c r="D291" s="40"/>
      <c r="E291" s="105"/>
      <c r="F291" s="2"/>
      <c r="G291" s="1052"/>
      <c r="H291" s="58"/>
      <c r="I291" s="105"/>
      <c r="J291" s="490"/>
      <c r="K291" s="105"/>
      <c r="L291" s="17"/>
      <c r="M291" s="17"/>
      <c r="N291" s="17"/>
      <c r="O291" s="17"/>
      <c r="P291" s="17"/>
      <c r="Q291" s="17"/>
    </row>
    <row r="292" spans="1:17" s="6" customFormat="1">
      <c r="A292" s="32"/>
      <c r="B292" s="32"/>
      <c r="C292" s="39"/>
      <c r="D292" s="40"/>
      <c r="E292" s="105"/>
      <c r="F292" s="2"/>
      <c r="G292" s="1052"/>
      <c r="H292" s="58"/>
      <c r="I292" s="105"/>
      <c r="J292" s="490"/>
      <c r="K292" s="105"/>
      <c r="L292" s="17"/>
      <c r="M292" s="17"/>
      <c r="N292" s="17"/>
      <c r="O292" s="17"/>
      <c r="P292" s="17"/>
      <c r="Q292" s="17"/>
    </row>
    <row r="293" spans="1:17" s="6" customFormat="1">
      <c r="A293" s="32"/>
      <c r="B293" s="32"/>
      <c r="C293" s="39"/>
      <c r="D293" s="40"/>
      <c r="E293" s="105"/>
      <c r="F293" s="2"/>
      <c r="G293" s="1052"/>
      <c r="H293" s="58"/>
      <c r="I293" s="105"/>
      <c r="J293" s="490"/>
      <c r="K293" s="105"/>
      <c r="L293" s="17"/>
      <c r="M293" s="17"/>
      <c r="N293" s="17"/>
      <c r="O293" s="17"/>
      <c r="P293" s="17"/>
      <c r="Q293" s="17"/>
    </row>
    <row r="294" spans="1:17" s="6" customFormat="1">
      <c r="A294" s="32"/>
      <c r="B294" s="32"/>
      <c r="C294" s="39"/>
      <c r="D294" s="40"/>
      <c r="E294" s="105"/>
      <c r="F294" s="2"/>
      <c r="G294" s="1052"/>
      <c r="H294" s="58"/>
      <c r="I294" s="105"/>
      <c r="J294" s="490"/>
      <c r="K294" s="105"/>
      <c r="L294" s="17"/>
      <c r="M294" s="17"/>
      <c r="N294" s="17"/>
      <c r="O294" s="17"/>
      <c r="P294" s="17"/>
      <c r="Q294" s="17"/>
    </row>
    <row r="295" spans="1:17" s="6" customFormat="1">
      <c r="A295" s="32"/>
      <c r="B295" s="32"/>
      <c r="C295" s="39"/>
      <c r="D295" s="40"/>
      <c r="E295" s="105"/>
      <c r="F295" s="2"/>
      <c r="G295" s="1052"/>
      <c r="H295" s="58"/>
      <c r="I295" s="105"/>
      <c r="J295" s="490"/>
      <c r="K295" s="105"/>
      <c r="L295" s="17"/>
      <c r="M295" s="17"/>
      <c r="N295" s="17"/>
      <c r="O295" s="17"/>
      <c r="P295" s="17"/>
      <c r="Q295" s="17"/>
    </row>
    <row r="296" spans="1:17" s="6" customFormat="1">
      <c r="A296" s="32"/>
      <c r="B296" s="32"/>
      <c r="C296" s="39"/>
      <c r="D296" s="40"/>
      <c r="E296" s="105"/>
      <c r="F296" s="2"/>
      <c r="G296" s="1052"/>
      <c r="H296" s="58"/>
      <c r="I296" s="105"/>
      <c r="J296" s="490"/>
      <c r="K296" s="105"/>
      <c r="L296" s="17"/>
      <c r="M296" s="17"/>
      <c r="N296" s="17"/>
      <c r="O296" s="17"/>
      <c r="P296" s="17"/>
      <c r="Q296" s="17"/>
    </row>
    <row r="297" spans="1:17" s="6" customFormat="1">
      <c r="A297" s="32"/>
      <c r="B297" s="32"/>
      <c r="C297" s="39"/>
      <c r="D297" s="40"/>
      <c r="E297" s="105"/>
      <c r="F297" s="2"/>
      <c r="G297" s="1052"/>
      <c r="H297" s="58"/>
      <c r="I297" s="105"/>
      <c r="J297" s="490"/>
      <c r="K297" s="105"/>
      <c r="L297" s="17"/>
      <c r="M297" s="17"/>
      <c r="N297" s="17"/>
      <c r="O297" s="17"/>
      <c r="P297" s="17"/>
      <c r="Q297" s="17"/>
    </row>
    <row r="298" spans="1:17" s="6" customFormat="1">
      <c r="A298" s="32"/>
      <c r="B298" s="32"/>
      <c r="C298" s="39"/>
      <c r="D298" s="40"/>
      <c r="E298" s="105"/>
      <c r="F298" s="2"/>
      <c r="G298" s="1052"/>
      <c r="H298" s="58"/>
      <c r="I298" s="105"/>
      <c r="J298" s="490"/>
      <c r="K298" s="105"/>
      <c r="L298" s="17"/>
      <c r="M298" s="17"/>
      <c r="N298" s="17"/>
      <c r="O298" s="17"/>
      <c r="P298" s="17"/>
      <c r="Q298" s="17"/>
    </row>
    <row r="299" spans="1:17" s="6" customFormat="1">
      <c r="A299" s="32"/>
      <c r="B299" s="32"/>
      <c r="C299" s="39"/>
      <c r="D299" s="40"/>
      <c r="E299" s="105"/>
      <c r="F299" s="2"/>
      <c r="G299" s="1052"/>
      <c r="H299" s="58"/>
      <c r="I299" s="105"/>
      <c r="J299" s="490"/>
      <c r="K299" s="105"/>
      <c r="L299" s="17"/>
      <c r="M299" s="17"/>
      <c r="N299" s="17"/>
      <c r="O299" s="17"/>
      <c r="P299" s="17"/>
      <c r="Q299" s="17"/>
    </row>
    <row r="300" spans="1:17" s="6" customFormat="1">
      <c r="A300" s="32"/>
      <c r="B300" s="32"/>
      <c r="C300" s="39"/>
      <c r="D300" s="40"/>
      <c r="E300" s="105"/>
      <c r="F300" s="2"/>
      <c r="G300" s="1052"/>
      <c r="H300" s="58"/>
      <c r="I300" s="105"/>
      <c r="J300" s="490"/>
      <c r="K300" s="105"/>
      <c r="L300" s="17"/>
      <c r="M300" s="17"/>
      <c r="N300" s="17"/>
      <c r="O300" s="17"/>
      <c r="P300" s="17"/>
      <c r="Q300" s="17"/>
    </row>
    <row r="301" spans="1:17" s="6" customFormat="1">
      <c r="A301" s="32"/>
      <c r="B301" s="32"/>
      <c r="C301" s="39"/>
      <c r="D301" s="40"/>
      <c r="E301" s="105"/>
      <c r="F301" s="2"/>
      <c r="G301" s="1052"/>
      <c r="H301" s="58"/>
      <c r="I301" s="105"/>
      <c r="J301" s="490"/>
      <c r="K301" s="105"/>
      <c r="L301" s="17"/>
      <c r="M301" s="17"/>
      <c r="N301" s="17"/>
      <c r="O301" s="17"/>
      <c r="P301" s="17"/>
      <c r="Q301" s="17"/>
    </row>
    <row r="302" spans="1:17" s="6" customFormat="1">
      <c r="A302" s="32"/>
      <c r="B302" s="32"/>
      <c r="C302" s="39"/>
      <c r="D302" s="40"/>
      <c r="E302" s="105"/>
      <c r="F302" s="2"/>
      <c r="G302" s="1052"/>
      <c r="H302" s="58"/>
      <c r="I302" s="105"/>
      <c r="J302" s="490"/>
      <c r="K302" s="105"/>
      <c r="L302" s="17"/>
      <c r="M302" s="17"/>
      <c r="N302" s="17"/>
      <c r="O302" s="17"/>
      <c r="P302" s="17"/>
      <c r="Q302" s="17"/>
    </row>
    <row r="303" spans="1:17" s="6" customFormat="1">
      <c r="A303" s="32"/>
      <c r="B303" s="32"/>
      <c r="C303" s="39"/>
      <c r="D303" s="40"/>
      <c r="E303" s="105"/>
      <c r="F303" s="2"/>
      <c r="G303" s="1052"/>
      <c r="H303" s="58"/>
      <c r="I303" s="105"/>
      <c r="J303" s="490"/>
      <c r="K303" s="105"/>
      <c r="L303" s="17"/>
      <c r="M303" s="17"/>
      <c r="N303" s="17"/>
      <c r="O303" s="17"/>
      <c r="P303" s="17"/>
      <c r="Q303" s="17"/>
    </row>
    <row r="304" spans="1:17" s="6" customFormat="1">
      <c r="A304" s="32"/>
      <c r="B304" s="32"/>
      <c r="C304" s="39"/>
      <c r="D304" s="40"/>
      <c r="E304" s="105"/>
      <c r="F304" s="2"/>
      <c r="G304" s="1052"/>
      <c r="H304" s="58"/>
      <c r="I304" s="105"/>
      <c r="J304" s="490"/>
      <c r="K304" s="105"/>
      <c r="L304" s="17"/>
      <c r="M304" s="17"/>
      <c r="N304" s="17"/>
      <c r="O304" s="17"/>
      <c r="P304" s="17"/>
      <c r="Q304" s="17"/>
    </row>
    <row r="305" spans="1:17" s="6" customFormat="1">
      <c r="A305" s="32"/>
      <c r="B305" s="32"/>
      <c r="C305" s="39"/>
      <c r="D305" s="40"/>
      <c r="E305" s="105"/>
      <c r="F305" s="2"/>
      <c r="G305" s="1052"/>
      <c r="H305" s="58"/>
      <c r="I305" s="105"/>
      <c r="J305" s="490"/>
      <c r="K305" s="105"/>
      <c r="L305" s="17"/>
      <c r="M305" s="17"/>
      <c r="N305" s="17"/>
      <c r="O305" s="17"/>
      <c r="P305" s="17"/>
      <c r="Q305" s="17"/>
    </row>
    <row r="306" spans="1:17" s="6" customFormat="1">
      <c r="A306" s="32"/>
      <c r="B306" s="32"/>
      <c r="C306" s="39"/>
      <c r="D306" s="40"/>
      <c r="E306" s="105"/>
      <c r="F306" s="2"/>
      <c r="G306" s="1052"/>
      <c r="H306" s="58"/>
      <c r="I306" s="105"/>
      <c r="J306" s="490"/>
      <c r="K306" s="105"/>
      <c r="L306" s="17"/>
      <c r="M306" s="17"/>
      <c r="N306" s="17"/>
      <c r="O306" s="17"/>
      <c r="P306" s="17"/>
      <c r="Q306" s="17"/>
    </row>
    <row r="307" spans="1:17" s="6" customFormat="1">
      <c r="A307" s="32"/>
      <c r="B307" s="32"/>
      <c r="C307" s="39"/>
      <c r="D307" s="40"/>
      <c r="E307" s="105"/>
      <c r="F307" s="2"/>
      <c r="G307" s="1052"/>
      <c r="H307" s="58"/>
      <c r="I307" s="105"/>
      <c r="J307" s="490"/>
      <c r="K307" s="105"/>
      <c r="L307" s="17"/>
      <c r="M307" s="17"/>
      <c r="N307" s="17"/>
      <c r="O307" s="17"/>
      <c r="P307" s="17"/>
      <c r="Q307" s="17"/>
    </row>
    <row r="308" spans="1:17" s="6" customFormat="1">
      <c r="A308" s="32"/>
      <c r="B308" s="32"/>
      <c r="C308" s="39"/>
      <c r="D308" s="40"/>
      <c r="E308" s="105"/>
      <c r="F308" s="2"/>
      <c r="G308" s="1052"/>
      <c r="H308" s="58"/>
      <c r="I308" s="105"/>
      <c r="J308" s="490"/>
      <c r="K308" s="105"/>
      <c r="L308" s="17"/>
      <c r="M308" s="17"/>
      <c r="N308" s="17"/>
      <c r="O308" s="17"/>
      <c r="P308" s="17"/>
      <c r="Q308" s="17"/>
    </row>
    <row r="309" spans="1:17" s="6" customFormat="1">
      <c r="A309" s="32"/>
      <c r="B309" s="32"/>
      <c r="C309" s="39"/>
      <c r="D309" s="40"/>
      <c r="E309" s="105"/>
      <c r="F309" s="2"/>
      <c r="G309" s="1052"/>
      <c r="H309" s="58"/>
      <c r="I309" s="105"/>
      <c r="J309" s="490"/>
      <c r="K309" s="105"/>
      <c r="L309" s="17"/>
      <c r="M309" s="17"/>
      <c r="N309" s="17"/>
      <c r="O309" s="17"/>
      <c r="P309" s="17"/>
      <c r="Q309" s="17"/>
    </row>
    <row r="310" spans="1:17" s="6" customFormat="1">
      <c r="A310" s="32"/>
      <c r="B310" s="32"/>
      <c r="C310" s="39"/>
      <c r="D310" s="40"/>
      <c r="E310" s="105"/>
      <c r="F310" s="2"/>
      <c r="G310" s="1052"/>
      <c r="H310" s="58"/>
      <c r="I310" s="105"/>
      <c r="J310" s="490"/>
      <c r="K310" s="105"/>
      <c r="L310" s="17"/>
      <c r="M310" s="17"/>
      <c r="N310" s="17"/>
      <c r="O310" s="17"/>
      <c r="P310" s="17"/>
      <c r="Q310" s="17"/>
    </row>
    <row r="311" spans="1:17" s="6" customFormat="1">
      <c r="A311" s="32"/>
      <c r="B311" s="32"/>
      <c r="C311" s="39"/>
      <c r="D311" s="40"/>
      <c r="E311" s="105"/>
      <c r="F311" s="2"/>
      <c r="G311" s="1052"/>
      <c r="H311" s="58"/>
      <c r="I311" s="105"/>
      <c r="J311" s="490"/>
      <c r="K311" s="105"/>
      <c r="L311" s="17"/>
      <c r="M311" s="17"/>
      <c r="N311" s="17"/>
      <c r="O311" s="17"/>
      <c r="P311" s="17"/>
      <c r="Q311" s="17"/>
    </row>
    <row r="312" spans="1:17" s="6" customFormat="1">
      <c r="A312" s="32"/>
      <c r="B312" s="32"/>
      <c r="C312" s="39"/>
      <c r="D312" s="40"/>
      <c r="E312" s="105"/>
      <c r="F312" s="2"/>
      <c r="G312" s="1052"/>
      <c r="H312" s="58"/>
      <c r="I312" s="105"/>
      <c r="J312" s="490"/>
      <c r="K312" s="105"/>
      <c r="L312" s="17"/>
      <c r="M312" s="17"/>
      <c r="N312" s="17"/>
      <c r="O312" s="17"/>
      <c r="P312" s="17"/>
      <c r="Q312" s="17"/>
    </row>
    <row r="313" spans="1:17" s="6" customFormat="1">
      <c r="A313" s="32"/>
      <c r="B313" s="32"/>
      <c r="C313" s="39"/>
      <c r="D313" s="40"/>
      <c r="E313" s="105"/>
      <c r="F313" s="2"/>
      <c r="G313" s="1052"/>
      <c r="H313" s="58"/>
      <c r="I313" s="105"/>
      <c r="J313" s="490"/>
      <c r="K313" s="105"/>
      <c r="L313" s="17"/>
      <c r="M313" s="17"/>
      <c r="N313" s="17"/>
      <c r="O313" s="17"/>
      <c r="P313" s="17"/>
      <c r="Q313" s="17"/>
    </row>
    <row r="314" spans="1:17" s="6" customFormat="1">
      <c r="A314" s="32"/>
      <c r="B314" s="32"/>
      <c r="C314" s="39"/>
      <c r="D314" s="40"/>
      <c r="E314" s="105"/>
      <c r="F314" s="2"/>
      <c r="G314" s="1052"/>
      <c r="H314" s="58"/>
      <c r="I314" s="105"/>
      <c r="J314" s="490"/>
      <c r="K314" s="105"/>
      <c r="L314" s="17"/>
      <c r="M314" s="17"/>
      <c r="N314" s="17"/>
      <c r="O314" s="17"/>
      <c r="P314" s="17"/>
      <c r="Q314" s="17"/>
    </row>
    <row r="315" spans="1:17" s="6" customFormat="1">
      <c r="A315" s="32"/>
      <c r="B315" s="32"/>
      <c r="C315" s="39"/>
      <c r="D315" s="40"/>
      <c r="E315" s="105"/>
      <c r="F315" s="2"/>
      <c r="G315" s="1052"/>
      <c r="H315" s="58"/>
      <c r="I315" s="105"/>
      <c r="J315" s="490"/>
      <c r="K315" s="105"/>
      <c r="L315" s="17"/>
      <c r="M315" s="17"/>
      <c r="N315" s="17"/>
      <c r="O315" s="17"/>
      <c r="P315" s="17"/>
      <c r="Q315" s="17"/>
    </row>
    <row r="316" spans="1:17" s="6" customFormat="1">
      <c r="A316" s="32"/>
      <c r="B316" s="32"/>
      <c r="C316" s="39"/>
      <c r="D316" s="40"/>
      <c r="E316" s="105"/>
      <c r="F316" s="2"/>
      <c r="G316" s="1052"/>
      <c r="H316" s="58"/>
      <c r="I316" s="105"/>
      <c r="J316" s="490"/>
      <c r="K316" s="105"/>
      <c r="L316" s="17"/>
      <c r="M316" s="17"/>
      <c r="N316" s="17"/>
      <c r="O316" s="17"/>
      <c r="P316" s="17"/>
      <c r="Q316" s="17"/>
    </row>
    <row r="317" spans="1:17" s="6" customFormat="1">
      <c r="A317" s="32"/>
      <c r="B317" s="32"/>
      <c r="C317" s="39"/>
      <c r="D317" s="40"/>
      <c r="E317" s="105"/>
      <c r="F317" s="2"/>
      <c r="G317" s="1052"/>
      <c r="H317" s="58"/>
      <c r="I317" s="105"/>
      <c r="J317" s="490"/>
      <c r="K317" s="105"/>
      <c r="L317" s="17"/>
      <c r="M317" s="17"/>
      <c r="N317" s="17"/>
      <c r="O317" s="17"/>
      <c r="P317" s="17"/>
      <c r="Q317" s="17"/>
    </row>
    <row r="318" spans="1:17" s="6" customFormat="1">
      <c r="A318" s="32"/>
      <c r="B318" s="32"/>
      <c r="C318" s="39"/>
      <c r="D318" s="40"/>
      <c r="E318" s="105"/>
      <c r="F318" s="2"/>
      <c r="G318" s="1052"/>
      <c r="H318" s="58"/>
      <c r="I318" s="105"/>
      <c r="J318" s="490"/>
      <c r="K318" s="105"/>
      <c r="L318" s="17"/>
      <c r="M318" s="17"/>
      <c r="N318" s="17"/>
      <c r="O318" s="17"/>
      <c r="P318" s="17"/>
      <c r="Q318" s="17"/>
    </row>
    <row r="319" spans="1:17" s="6" customFormat="1">
      <c r="A319" s="32"/>
      <c r="B319" s="32"/>
      <c r="C319" s="39"/>
      <c r="D319" s="40"/>
      <c r="E319" s="105"/>
      <c r="F319" s="2"/>
      <c r="G319" s="1052"/>
      <c r="H319" s="58"/>
      <c r="I319" s="105"/>
      <c r="J319" s="490"/>
      <c r="K319" s="105"/>
      <c r="L319" s="17"/>
      <c r="M319" s="17"/>
      <c r="N319" s="17"/>
      <c r="O319" s="17"/>
      <c r="P319" s="17"/>
      <c r="Q319" s="17"/>
    </row>
  </sheetData>
  <sheetProtection algorithmName="SHA-512" hashValue="ro2ECdzVsXub6WdX3XBgBUS9QaiFJiK8yEpyPF9sPWsrAwcoq2Jo06pRNO0d0jKJx2XNctYbUnP3RsEmDrLomA==" saltValue="UTAtR77l236wT6gKmRYsxw==" spinCount="100000" sheet="1" objects="1" scenarios="1"/>
  <mergeCells count="1">
    <mergeCell ref="A2:C2"/>
  </mergeCells>
  <conditionalFormatting sqref="G21:G23">
    <cfRule type="cellIs" dxfId="1" priority="38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Narrow,Regular"F - &amp;P</oddFooter>
  </headerFooter>
  <rowBreaks count="1" manualBreakCount="1">
    <brk id="20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21"/>
  <sheetViews>
    <sheetView view="pageBreakPreview" zoomScaleNormal="75" zoomScaleSheetLayoutView="100" workbookViewId="0">
      <selection activeCell="H26" sqref="H26"/>
    </sheetView>
  </sheetViews>
  <sheetFormatPr defaultColWidth="9.140625" defaultRowHeight="12.75"/>
  <cols>
    <col min="1" max="1" width="4.7109375" style="575" customWidth="1"/>
    <col min="2" max="2" width="0.85546875" style="389" customWidth="1"/>
    <col min="3" max="3" width="36.7109375" style="536" customWidth="1"/>
    <col min="4" max="4" width="6.7109375" style="369" customWidth="1"/>
    <col min="5" max="5" width="6.7109375" style="456" customWidth="1"/>
    <col min="6" max="6" width="7.7109375" style="576" customWidth="1"/>
    <col min="7" max="7" width="10.7109375" style="1049" customWidth="1"/>
    <col min="8" max="8" width="12.7109375" style="537" customWidth="1"/>
    <col min="9" max="9" width="12.7109375" style="456" customWidth="1"/>
    <col min="10" max="10" width="12.7109375" style="268" customWidth="1"/>
    <col min="11" max="11" width="12.7109375" style="456" customWidth="1"/>
    <col min="12" max="16384" width="9.140625" style="390"/>
  </cols>
  <sheetData>
    <row r="1" spans="1:15" s="525" customFormat="1" ht="16.5" customHeight="1">
      <c r="A1" s="968" t="s">
        <v>700</v>
      </c>
      <c r="B1" s="968"/>
      <c r="C1" s="968"/>
      <c r="D1" s="968"/>
      <c r="E1" s="520"/>
      <c r="F1" s="521"/>
      <c r="G1" s="1034"/>
      <c r="H1" s="522"/>
      <c r="I1" s="523"/>
      <c r="J1" s="267"/>
      <c r="K1" s="523"/>
      <c r="L1" s="524"/>
      <c r="M1" s="524"/>
      <c r="N1" s="524"/>
      <c r="O1" s="524"/>
    </row>
    <row r="2" spans="1:15" s="531" customFormat="1" ht="16.5" customHeight="1">
      <c r="A2" s="1135" t="s">
        <v>412</v>
      </c>
      <c r="B2" s="1135"/>
      <c r="C2" s="1135"/>
      <c r="D2" s="28"/>
      <c r="E2" s="526"/>
      <c r="F2" s="527"/>
      <c r="G2" s="1035"/>
      <c r="H2" s="528" t="s">
        <v>414</v>
      </c>
      <c r="I2" s="529"/>
      <c r="J2" s="225"/>
      <c r="K2" s="530"/>
    </row>
    <row r="3" spans="1:15" ht="20.100000000000001" customHeight="1">
      <c r="A3" s="389"/>
      <c r="B3" s="532"/>
      <c r="C3" s="388"/>
      <c r="E3" s="387"/>
      <c r="F3" s="371"/>
      <c r="G3" s="1036"/>
      <c r="H3" s="533"/>
      <c r="I3" s="534"/>
      <c r="J3" s="225"/>
      <c r="K3" s="535"/>
    </row>
    <row r="4" spans="1:15" ht="27">
      <c r="A4" s="957" t="s">
        <v>7</v>
      </c>
      <c r="B4" s="958"/>
      <c r="C4" s="959" t="s">
        <v>3</v>
      </c>
      <c r="D4" s="960" t="s">
        <v>131</v>
      </c>
      <c r="E4" s="961" t="s">
        <v>13</v>
      </c>
      <c r="F4" s="962" t="s">
        <v>0</v>
      </c>
      <c r="G4" s="1037" t="s">
        <v>1</v>
      </c>
      <c r="H4" s="963" t="s">
        <v>5</v>
      </c>
      <c r="I4" s="964" t="s">
        <v>160</v>
      </c>
      <c r="J4" s="965" t="s">
        <v>235</v>
      </c>
      <c r="K4" s="966" t="s">
        <v>236</v>
      </c>
    </row>
    <row r="5" spans="1:15">
      <c r="A5" s="389"/>
      <c r="F5" s="371"/>
      <c r="G5" s="1036"/>
      <c r="I5" s="538"/>
      <c r="J5" s="359"/>
      <c r="K5" s="538"/>
    </row>
    <row r="6" spans="1:15" s="545" customFormat="1" ht="24.95" customHeight="1">
      <c r="A6" s="539"/>
      <c r="B6" s="539"/>
      <c r="C6" s="540" t="s">
        <v>432</v>
      </c>
      <c r="D6" s="541"/>
      <c r="E6" s="542"/>
      <c r="F6" s="543"/>
      <c r="G6" s="1038"/>
      <c r="H6" s="544"/>
      <c r="I6" s="425"/>
      <c r="J6" s="225"/>
      <c r="K6" s="425"/>
    </row>
    <row r="7" spans="1:15">
      <c r="A7" s="455"/>
      <c r="B7" s="455"/>
      <c r="C7" s="456"/>
      <c r="D7" s="456"/>
      <c r="E7" s="457"/>
      <c r="F7" s="458"/>
      <c r="G7" s="654"/>
      <c r="H7" s="390"/>
      <c r="I7" s="264"/>
      <c r="J7" s="343"/>
      <c r="K7" s="217"/>
    </row>
    <row r="8" spans="1:15" s="547" customFormat="1">
      <c r="A8" s="459" t="s">
        <v>110</v>
      </c>
      <c r="B8" s="460"/>
      <c r="C8" s="461" t="s">
        <v>373</v>
      </c>
      <c r="D8" s="462"/>
      <c r="E8" s="426"/>
      <c r="F8" s="463"/>
      <c r="G8" s="1039"/>
      <c r="H8" s="464"/>
      <c r="I8" s="546"/>
      <c r="J8" s="225"/>
      <c r="K8" s="546"/>
    </row>
    <row r="9" spans="1:15" s="547" customFormat="1">
      <c r="A9" s="465"/>
      <c r="B9" s="466"/>
      <c r="C9" s="467"/>
      <c r="D9" s="468"/>
      <c r="E9" s="431"/>
      <c r="F9" s="469"/>
      <c r="G9" s="1040"/>
      <c r="H9" s="442"/>
      <c r="I9" s="546"/>
      <c r="J9" s="225"/>
      <c r="K9" s="546"/>
    </row>
    <row r="10" spans="1:15" s="547" customFormat="1" ht="25.5">
      <c r="A10" s="428">
        <v>1</v>
      </c>
      <c r="B10" s="429"/>
      <c r="C10" s="430" t="s">
        <v>418</v>
      </c>
      <c r="D10" s="470" t="s">
        <v>376</v>
      </c>
      <c r="E10" s="431" t="s">
        <v>2</v>
      </c>
      <c r="F10" s="432">
        <v>1</v>
      </c>
      <c r="G10" s="1041"/>
      <c r="H10" s="442">
        <f>G10*F10</f>
        <v>0</v>
      </c>
      <c r="I10" s="548">
        <f>H10</f>
        <v>0</v>
      </c>
      <c r="J10" s="549"/>
      <c r="K10" s="550"/>
    </row>
    <row r="11" spans="1:15" s="547" customFormat="1">
      <c r="A11" s="428"/>
      <c r="B11" s="429"/>
      <c r="C11" s="430"/>
      <c r="D11" s="472"/>
      <c r="E11" s="431"/>
      <c r="F11" s="473"/>
      <c r="G11" s="1041"/>
      <c r="H11" s="442"/>
      <c r="I11" s="550"/>
      <c r="J11" s="549"/>
      <c r="K11" s="550"/>
    </row>
    <row r="12" spans="1:15" s="547" customFormat="1" ht="25.5">
      <c r="A12" s="428">
        <v>2</v>
      </c>
      <c r="B12" s="429"/>
      <c r="C12" s="430" t="s">
        <v>417</v>
      </c>
      <c r="D12" s="470" t="s">
        <v>377</v>
      </c>
      <c r="E12" s="431" t="s">
        <v>2</v>
      </c>
      <c r="F12" s="432">
        <v>1</v>
      </c>
      <c r="G12" s="1041"/>
      <c r="H12" s="442">
        <f>G12*F12</f>
        <v>0</v>
      </c>
      <c r="I12" s="548">
        <f>H12</f>
        <v>0</v>
      </c>
      <c r="J12" s="550"/>
      <c r="K12" s="550"/>
    </row>
    <row r="13" spans="1:15" s="547" customFormat="1">
      <c r="A13" s="428"/>
      <c r="B13" s="429"/>
      <c r="C13" s="430"/>
      <c r="D13" s="470"/>
      <c r="E13" s="431"/>
      <c r="F13" s="432"/>
      <c r="G13" s="1042"/>
      <c r="H13" s="427"/>
      <c r="I13" s="550"/>
      <c r="J13" s="549"/>
      <c r="K13" s="550"/>
    </row>
    <row r="14" spans="1:15" s="427" customFormat="1">
      <c r="A14" s="428">
        <v>3</v>
      </c>
      <c r="B14" s="429"/>
      <c r="C14" s="430" t="s">
        <v>416</v>
      </c>
      <c r="D14" s="470" t="s">
        <v>378</v>
      </c>
      <c r="E14" s="431"/>
      <c r="F14" s="432"/>
      <c r="G14" s="1041"/>
      <c r="H14" s="442"/>
      <c r="I14" s="548"/>
      <c r="J14" s="431"/>
      <c r="K14" s="538"/>
    </row>
    <row r="15" spans="1:15" s="427" customFormat="1">
      <c r="A15" s="428"/>
      <c r="B15" s="429"/>
      <c r="C15" s="474" t="s">
        <v>433</v>
      </c>
      <c r="D15" s="470"/>
      <c r="E15" s="431" t="s">
        <v>109</v>
      </c>
      <c r="F15" s="471">
        <v>12</v>
      </c>
      <c r="G15" s="1041"/>
      <c r="H15" s="442">
        <f t="shared" ref="H15:H16" si="0">G15*F15</f>
        <v>0</v>
      </c>
      <c r="I15" s="548">
        <f t="shared" ref="I15:I16" si="1">H15</f>
        <v>0</v>
      </c>
      <c r="J15" s="431"/>
      <c r="K15" s="538"/>
    </row>
    <row r="16" spans="1:15" s="547" customFormat="1">
      <c r="A16" s="428"/>
      <c r="B16" s="429"/>
      <c r="C16" s="474" t="s">
        <v>434</v>
      </c>
      <c r="D16" s="470"/>
      <c r="E16" s="431" t="s">
        <v>109</v>
      </c>
      <c r="F16" s="471">
        <v>3</v>
      </c>
      <c r="G16" s="1041"/>
      <c r="H16" s="442">
        <f t="shared" si="0"/>
        <v>0</v>
      </c>
      <c r="I16" s="548">
        <f t="shared" si="1"/>
        <v>0</v>
      </c>
      <c r="J16" s="549"/>
      <c r="K16" s="550"/>
    </row>
    <row r="17" spans="1:17" s="547" customFormat="1">
      <c r="A17" s="428"/>
      <c r="B17" s="429"/>
      <c r="C17" s="430"/>
      <c r="D17" s="470"/>
      <c r="E17" s="431"/>
      <c r="F17" s="432"/>
      <c r="G17" s="1041"/>
      <c r="H17" s="442"/>
      <c r="I17" s="550"/>
      <c r="J17" s="549"/>
      <c r="K17" s="550"/>
    </row>
    <row r="18" spans="1:17" s="427" customFormat="1" ht="25.5">
      <c r="A18" s="428">
        <v>4</v>
      </c>
      <c r="B18" s="429"/>
      <c r="C18" s="430" t="s">
        <v>415</v>
      </c>
      <c r="D18" s="470" t="s">
        <v>379</v>
      </c>
      <c r="E18" s="431" t="s">
        <v>2</v>
      </c>
      <c r="F18" s="432">
        <v>1</v>
      </c>
      <c r="G18" s="1041"/>
      <c r="H18" s="442">
        <f>G18*F18</f>
        <v>0</v>
      </c>
      <c r="I18" s="548">
        <f>H18</f>
        <v>0</v>
      </c>
      <c r="J18" s="431"/>
      <c r="K18" s="538"/>
    </row>
    <row r="19" spans="1:17" s="427" customFormat="1">
      <c r="A19" s="439"/>
      <c r="B19" s="440"/>
      <c r="C19" s="441"/>
      <c r="D19" s="470"/>
      <c r="E19" s="431"/>
      <c r="G19" s="1040"/>
      <c r="I19" s="425"/>
      <c r="J19" s="225"/>
      <c r="K19" s="425"/>
    </row>
    <row r="20" spans="1:17" s="554" customFormat="1" ht="15" customHeight="1">
      <c r="A20" s="443"/>
      <c r="B20" s="444"/>
      <c r="C20" s="445" t="s">
        <v>375</v>
      </c>
      <c r="D20" s="443"/>
      <c r="E20" s="446"/>
      <c r="F20" s="447"/>
      <c r="G20" s="1043"/>
      <c r="H20" s="448">
        <f>SUM(H8:H19)</f>
        <v>0</v>
      </c>
      <c r="I20" s="551">
        <f>SUM(I8:I19)</f>
        <v>0</v>
      </c>
      <c r="J20" s="552">
        <f>SUM(J8:J19)</f>
        <v>0</v>
      </c>
      <c r="K20" s="553">
        <f>SUM(K8:K19)</f>
        <v>0</v>
      </c>
    </row>
    <row r="21" spans="1:17" s="441" customFormat="1" ht="20.100000000000001" customHeight="1">
      <c r="A21" s="555"/>
      <c r="B21" s="555"/>
      <c r="C21" s="556"/>
      <c r="D21" s="369"/>
      <c r="E21" s="557"/>
      <c r="F21" s="471"/>
      <c r="G21" s="1041"/>
      <c r="I21" s="558"/>
      <c r="J21" s="361"/>
      <c r="K21" s="558"/>
    </row>
    <row r="22" spans="1:17" s="564" customFormat="1" ht="24.95" customHeight="1">
      <c r="A22" s="559"/>
      <c r="B22" s="559"/>
      <c r="C22" s="560" t="s">
        <v>372</v>
      </c>
      <c r="D22" s="541"/>
      <c r="E22" s="561"/>
      <c r="F22" s="562"/>
      <c r="G22" s="1044"/>
      <c r="H22" s="563"/>
      <c r="I22" s="577" t="s">
        <v>160</v>
      </c>
      <c r="J22" s="578" t="s">
        <v>235</v>
      </c>
      <c r="K22" s="579" t="s">
        <v>236</v>
      </c>
    </row>
    <row r="23" spans="1:17" ht="20.100000000000001" customHeight="1">
      <c r="A23" s="387"/>
      <c r="B23" s="565"/>
      <c r="C23" s="566"/>
      <c r="E23" s="567"/>
      <c r="F23" s="568"/>
      <c r="G23" s="653"/>
      <c r="H23" s="370"/>
      <c r="I23" s="425"/>
      <c r="J23" s="225"/>
      <c r="K23" s="425"/>
    </row>
    <row r="24" spans="1:17" s="441" customFormat="1" ht="20.100000000000001" customHeight="1">
      <c r="A24" s="465" t="s">
        <v>110</v>
      </c>
      <c r="B24" s="466"/>
      <c r="C24" s="569" t="s">
        <v>373</v>
      </c>
      <c r="D24" s="369"/>
      <c r="E24" s="439"/>
      <c r="F24" s="439"/>
      <c r="G24" s="1045"/>
      <c r="H24" s="570">
        <f>$H$20</f>
        <v>0</v>
      </c>
      <c r="I24" s="691">
        <f>I20</f>
        <v>0</v>
      </c>
      <c r="J24" s="269">
        <f>J20</f>
        <v>0</v>
      </c>
      <c r="K24" s="263">
        <f>K20</f>
        <v>0</v>
      </c>
    </row>
    <row r="25" spans="1:17" s="441" customFormat="1" ht="20.100000000000001" customHeight="1">
      <c r="A25" s="971" t="s">
        <v>111</v>
      </c>
      <c r="B25" s="972"/>
      <c r="C25" s="973" t="s">
        <v>419</v>
      </c>
      <c r="D25" s="974"/>
      <c r="E25" s="580"/>
      <c r="F25" s="975"/>
      <c r="G25" s="1046"/>
      <c r="H25" s="976">
        <v>0</v>
      </c>
      <c r="I25" s="692">
        <v>0</v>
      </c>
      <c r="J25" s="694">
        <v>0</v>
      </c>
      <c r="K25" s="255">
        <v>0</v>
      </c>
    </row>
    <row r="26" spans="1:17" s="441" customFormat="1" ht="20.100000000000001" customHeight="1">
      <c r="A26" s="971" t="s">
        <v>138</v>
      </c>
      <c r="B26" s="972"/>
      <c r="C26" s="973" t="s">
        <v>420</v>
      </c>
      <c r="D26" s="974"/>
      <c r="E26" s="580"/>
      <c r="F26" s="975"/>
      <c r="G26" s="1046"/>
      <c r="H26" s="976">
        <v>0</v>
      </c>
      <c r="I26" s="692">
        <v>0</v>
      </c>
      <c r="J26" s="694">
        <v>0</v>
      </c>
      <c r="K26" s="255">
        <v>0</v>
      </c>
    </row>
    <row r="27" spans="1:17" s="441" customFormat="1" ht="20.100000000000001" customHeight="1">
      <c r="A27" s="971" t="s">
        <v>139</v>
      </c>
      <c r="B27" s="972"/>
      <c r="C27" s="973" t="s">
        <v>421</v>
      </c>
      <c r="D27" s="974"/>
      <c r="E27" s="580"/>
      <c r="F27" s="975"/>
      <c r="G27" s="1046"/>
      <c r="H27" s="976">
        <v>0</v>
      </c>
      <c r="I27" s="693">
        <v>0</v>
      </c>
      <c r="J27" s="695">
        <v>0</v>
      </c>
      <c r="K27" s="696">
        <v>0</v>
      </c>
    </row>
    <row r="28" spans="1:17" s="441" customFormat="1" ht="20.100000000000001" customHeight="1">
      <c r="A28" s="977" t="s">
        <v>140</v>
      </c>
      <c r="B28" s="978"/>
      <c r="C28" s="973" t="s">
        <v>422</v>
      </c>
      <c r="D28" s="974"/>
      <c r="E28" s="580"/>
      <c r="F28" s="975"/>
      <c r="G28" s="1046"/>
      <c r="H28" s="976">
        <v>0</v>
      </c>
      <c r="I28" s="693">
        <v>0</v>
      </c>
      <c r="J28" s="695">
        <v>0</v>
      </c>
      <c r="K28" s="696">
        <v>0</v>
      </c>
    </row>
    <row r="29" spans="1:17" s="441" customFormat="1" ht="20.100000000000001" customHeight="1">
      <c r="A29" s="977" t="s">
        <v>141</v>
      </c>
      <c r="B29" s="978"/>
      <c r="C29" s="973" t="s">
        <v>423</v>
      </c>
      <c r="D29" s="974"/>
      <c r="E29" s="580"/>
      <c r="F29" s="975"/>
      <c r="G29" s="1046"/>
      <c r="H29" s="976">
        <v>0</v>
      </c>
      <c r="I29" s="693">
        <v>0</v>
      </c>
      <c r="J29" s="695">
        <v>0</v>
      </c>
      <c r="K29" s="696">
        <v>0</v>
      </c>
    </row>
    <row r="30" spans="1:17" s="441" customFormat="1" ht="20.100000000000001" customHeight="1">
      <c r="A30" s="979" t="s">
        <v>142</v>
      </c>
      <c r="B30" s="980"/>
      <c r="C30" s="981" t="s">
        <v>424</v>
      </c>
      <c r="D30" s="982"/>
      <c r="E30" s="983"/>
      <c r="F30" s="984"/>
      <c r="G30" s="1047"/>
      <c r="H30" s="985">
        <v>0</v>
      </c>
      <c r="I30" s="697">
        <v>0</v>
      </c>
      <c r="J30" s="698">
        <v>0</v>
      </c>
      <c r="K30" s="699">
        <v>0</v>
      </c>
    </row>
    <row r="31" spans="1:17" s="573" customFormat="1" ht="20.100000000000001" customHeight="1">
      <c r="A31" s="456"/>
      <c r="B31" s="370"/>
      <c r="C31" s="571" t="s">
        <v>374</v>
      </c>
      <c r="D31" s="369"/>
      <c r="E31" s="456"/>
      <c r="F31" s="456"/>
      <c r="G31" s="1048"/>
      <c r="H31" s="572">
        <f>SUM(H24:H30)</f>
        <v>0</v>
      </c>
      <c r="I31" s="688">
        <f>SUM(I24:I30)</f>
        <v>0</v>
      </c>
      <c r="J31" s="689">
        <f>SUM(J24:J30)</f>
        <v>0</v>
      </c>
      <c r="K31" s="690">
        <f>SUM(K24:K30)</f>
        <v>0</v>
      </c>
    </row>
    <row r="32" spans="1:17" s="370" customFormat="1">
      <c r="A32" s="389"/>
      <c r="B32" s="389"/>
      <c r="C32" s="536"/>
      <c r="D32" s="369"/>
      <c r="E32" s="456"/>
      <c r="F32" s="371"/>
      <c r="G32" s="1036"/>
      <c r="H32" s="537"/>
      <c r="I32" s="456"/>
      <c r="J32" s="268"/>
      <c r="K32" s="456"/>
      <c r="L32" s="390"/>
      <c r="M32" s="390"/>
      <c r="N32" s="390"/>
      <c r="O32" s="390"/>
      <c r="P32" s="390"/>
      <c r="Q32" s="390"/>
    </row>
    <row r="33" spans="1:17" s="370" customFormat="1">
      <c r="A33" s="389"/>
      <c r="B33" s="389"/>
      <c r="C33" s="536" t="s">
        <v>135</v>
      </c>
      <c r="D33" s="369"/>
      <c r="E33" s="456"/>
      <c r="F33" s="371"/>
      <c r="G33" s="1036"/>
      <c r="H33" s="537"/>
      <c r="I33" s="574"/>
      <c r="J33" s="268"/>
      <c r="K33" s="456"/>
      <c r="L33" s="390"/>
      <c r="M33" s="390"/>
      <c r="N33" s="390"/>
      <c r="O33" s="390"/>
      <c r="P33" s="390"/>
      <c r="Q33" s="390"/>
    </row>
    <row r="34" spans="1:17" s="370" customFormat="1">
      <c r="A34" s="389"/>
      <c r="B34" s="389"/>
      <c r="C34" s="536"/>
      <c r="D34" s="369"/>
      <c r="E34" s="456"/>
      <c r="F34" s="371"/>
      <c r="G34" s="1036"/>
      <c r="H34" s="537"/>
      <c r="I34" s="574"/>
      <c r="J34" s="268"/>
      <c r="K34" s="456"/>
      <c r="L34" s="390"/>
      <c r="M34" s="390"/>
      <c r="N34" s="390"/>
      <c r="O34" s="390"/>
      <c r="P34" s="390"/>
      <c r="Q34" s="390"/>
    </row>
    <row r="35" spans="1:17" s="370" customFormat="1">
      <c r="A35" s="389"/>
      <c r="B35" s="389"/>
      <c r="C35" s="536"/>
      <c r="D35" s="369"/>
      <c r="E35" s="456"/>
      <c r="F35" s="371"/>
      <c r="G35" s="1036"/>
      <c r="H35" s="537"/>
      <c r="I35" s="574"/>
      <c r="J35" s="268"/>
      <c r="K35" s="456"/>
      <c r="L35" s="390"/>
      <c r="M35" s="390"/>
      <c r="N35" s="390"/>
      <c r="O35" s="390"/>
      <c r="P35" s="390"/>
      <c r="Q35" s="390"/>
    </row>
    <row r="36" spans="1:17" s="370" customFormat="1">
      <c r="A36" s="389"/>
      <c r="B36" s="389"/>
      <c r="C36" s="536"/>
      <c r="D36" s="369"/>
      <c r="E36" s="456"/>
      <c r="F36" s="371"/>
      <c r="G36" s="1036"/>
      <c r="H36" s="537"/>
      <c r="I36" s="456"/>
      <c r="J36" s="268"/>
      <c r="K36" s="456"/>
      <c r="L36" s="390"/>
      <c r="M36" s="390"/>
      <c r="N36" s="390"/>
      <c r="O36" s="390"/>
      <c r="P36" s="390"/>
      <c r="Q36" s="390"/>
    </row>
    <row r="37" spans="1:17" s="370" customFormat="1">
      <c r="A37" s="389"/>
      <c r="B37" s="389"/>
      <c r="C37" s="536"/>
      <c r="D37" s="369"/>
      <c r="E37" s="456"/>
      <c r="F37" s="371"/>
      <c r="G37" s="1036"/>
      <c r="H37" s="537"/>
      <c r="I37" s="456"/>
      <c r="J37" s="268"/>
      <c r="K37" s="456"/>
      <c r="L37" s="390"/>
      <c r="M37" s="390"/>
      <c r="N37" s="390"/>
      <c r="O37" s="390"/>
      <c r="P37" s="390"/>
      <c r="Q37" s="390"/>
    </row>
    <row r="38" spans="1:17" s="370" customFormat="1">
      <c r="A38" s="389"/>
      <c r="B38" s="389"/>
      <c r="C38" s="536"/>
      <c r="D38" s="369"/>
      <c r="E38" s="456"/>
      <c r="F38" s="371"/>
      <c r="G38" s="1036"/>
      <c r="H38" s="537"/>
      <c r="I38" s="456"/>
      <c r="J38" s="268"/>
      <c r="K38" s="456"/>
      <c r="L38" s="390"/>
      <c r="M38" s="390"/>
      <c r="N38" s="390"/>
      <c r="O38" s="390"/>
      <c r="P38" s="390"/>
      <c r="Q38" s="390"/>
    </row>
    <row r="39" spans="1:17" s="370" customFormat="1">
      <c r="A39" s="389"/>
      <c r="B39" s="389"/>
      <c r="C39" s="536"/>
      <c r="D39" s="369"/>
      <c r="E39" s="456"/>
      <c r="F39" s="371"/>
      <c r="G39" s="1036"/>
      <c r="H39" s="537"/>
      <c r="I39" s="456"/>
      <c r="J39" s="268"/>
      <c r="K39" s="456"/>
      <c r="L39" s="390"/>
      <c r="M39" s="390"/>
      <c r="N39" s="390"/>
      <c r="O39" s="390"/>
      <c r="P39" s="390"/>
      <c r="Q39" s="390"/>
    </row>
    <row r="40" spans="1:17" s="370" customFormat="1">
      <c r="A40" s="389"/>
      <c r="B40" s="389"/>
      <c r="C40" s="536"/>
      <c r="D40" s="369"/>
      <c r="E40" s="456"/>
      <c r="F40" s="371"/>
      <c r="G40" s="1036"/>
      <c r="H40" s="537"/>
      <c r="I40" s="456"/>
      <c r="J40" s="268"/>
      <c r="K40" s="456"/>
      <c r="L40" s="390"/>
      <c r="M40" s="390"/>
      <c r="N40" s="390"/>
      <c r="O40" s="390"/>
      <c r="P40" s="390"/>
      <c r="Q40" s="390"/>
    </row>
    <row r="41" spans="1:17" s="370" customFormat="1">
      <c r="A41" s="389"/>
      <c r="B41" s="389"/>
      <c r="C41" s="536"/>
      <c r="D41" s="369"/>
      <c r="E41" s="456"/>
      <c r="F41" s="371"/>
      <c r="G41" s="1036"/>
      <c r="H41" s="537"/>
      <c r="I41" s="456"/>
      <c r="J41" s="268"/>
      <c r="K41" s="456"/>
      <c r="L41" s="390"/>
      <c r="M41" s="390"/>
      <c r="N41" s="390"/>
      <c r="O41" s="390"/>
      <c r="P41" s="390"/>
      <c r="Q41" s="390"/>
    </row>
    <row r="42" spans="1:17" s="370" customFormat="1">
      <c r="A42" s="389"/>
      <c r="B42" s="389"/>
      <c r="C42" s="536"/>
      <c r="D42" s="369"/>
      <c r="E42" s="456"/>
      <c r="F42" s="371"/>
      <c r="G42" s="1036"/>
      <c r="H42" s="537"/>
      <c r="I42" s="456"/>
      <c r="J42" s="268"/>
      <c r="K42" s="456"/>
      <c r="L42" s="390"/>
      <c r="M42" s="390"/>
      <c r="N42" s="390"/>
      <c r="O42" s="390"/>
      <c r="P42" s="390"/>
      <c r="Q42" s="390"/>
    </row>
    <row r="43" spans="1:17" s="370" customFormat="1">
      <c r="A43" s="389"/>
      <c r="B43" s="389"/>
      <c r="C43" s="536"/>
      <c r="D43" s="369"/>
      <c r="E43" s="456"/>
      <c r="F43" s="371"/>
      <c r="G43" s="1036"/>
      <c r="H43" s="537"/>
      <c r="I43" s="456"/>
      <c r="J43" s="268"/>
      <c r="K43" s="456"/>
      <c r="L43" s="390"/>
      <c r="M43" s="390"/>
      <c r="N43" s="390"/>
      <c r="O43" s="390"/>
      <c r="P43" s="390"/>
      <c r="Q43" s="390"/>
    </row>
    <row r="44" spans="1:17" s="370" customFormat="1">
      <c r="A44" s="389"/>
      <c r="B44" s="389"/>
      <c r="C44" s="536"/>
      <c r="D44" s="369"/>
      <c r="E44" s="456"/>
      <c r="F44" s="371"/>
      <c r="G44" s="1036"/>
      <c r="H44" s="537"/>
      <c r="I44" s="456"/>
      <c r="J44" s="268"/>
      <c r="K44" s="456"/>
      <c r="L44" s="390"/>
      <c r="M44" s="390"/>
      <c r="N44" s="390"/>
      <c r="O44" s="390"/>
      <c r="P44" s="390"/>
      <c r="Q44" s="390"/>
    </row>
    <row r="45" spans="1:17" s="370" customFormat="1">
      <c r="A45" s="389"/>
      <c r="B45" s="389"/>
      <c r="C45" s="536"/>
      <c r="D45" s="369"/>
      <c r="E45" s="456"/>
      <c r="F45" s="371"/>
      <c r="G45" s="1036"/>
      <c r="H45" s="537"/>
      <c r="I45" s="456"/>
      <c r="J45" s="268"/>
      <c r="K45" s="456"/>
      <c r="L45" s="390"/>
      <c r="M45" s="390"/>
      <c r="N45" s="390"/>
      <c r="O45" s="390"/>
      <c r="P45" s="390"/>
      <c r="Q45" s="390"/>
    </row>
    <row r="46" spans="1:17" s="370" customFormat="1">
      <c r="A46" s="389"/>
      <c r="B46" s="389"/>
      <c r="C46" s="536"/>
      <c r="D46" s="369"/>
      <c r="E46" s="456"/>
      <c r="F46" s="371"/>
      <c r="G46" s="1036"/>
      <c r="H46" s="537"/>
      <c r="I46" s="456"/>
      <c r="J46" s="268"/>
      <c r="K46" s="456"/>
      <c r="L46" s="390"/>
      <c r="M46" s="390"/>
      <c r="N46" s="390"/>
      <c r="O46" s="390"/>
      <c r="P46" s="390"/>
      <c r="Q46" s="390"/>
    </row>
    <row r="47" spans="1:17" s="370" customFormat="1">
      <c r="A47" s="389"/>
      <c r="B47" s="389"/>
      <c r="C47" s="536"/>
      <c r="D47" s="369"/>
      <c r="E47" s="456"/>
      <c r="F47" s="371"/>
      <c r="G47" s="1036"/>
      <c r="H47" s="537"/>
      <c r="I47" s="456"/>
      <c r="J47" s="268"/>
      <c r="K47" s="456"/>
      <c r="L47" s="390"/>
      <c r="M47" s="390"/>
      <c r="N47" s="390"/>
      <c r="O47" s="390"/>
      <c r="P47" s="390"/>
      <c r="Q47" s="390"/>
    </row>
    <row r="48" spans="1:17" s="370" customFormat="1">
      <c r="A48" s="389"/>
      <c r="B48" s="389"/>
      <c r="C48" s="536"/>
      <c r="D48" s="369"/>
      <c r="E48" s="456"/>
      <c r="F48" s="371"/>
      <c r="G48" s="1036"/>
      <c r="H48" s="537"/>
      <c r="I48" s="456"/>
      <c r="J48" s="268"/>
      <c r="K48" s="456"/>
      <c r="L48" s="390"/>
      <c r="M48" s="390"/>
      <c r="N48" s="390"/>
      <c r="O48" s="390"/>
      <c r="P48" s="390"/>
      <c r="Q48" s="390"/>
    </row>
    <row r="49" spans="1:17" s="370" customFormat="1">
      <c r="A49" s="389"/>
      <c r="B49" s="389"/>
      <c r="C49" s="536"/>
      <c r="D49" s="369"/>
      <c r="E49" s="456"/>
      <c r="F49" s="371"/>
      <c r="G49" s="1036"/>
      <c r="H49" s="537"/>
      <c r="I49" s="456"/>
      <c r="J49" s="268"/>
      <c r="K49" s="456"/>
      <c r="L49" s="390"/>
      <c r="M49" s="390"/>
      <c r="N49" s="390"/>
      <c r="O49" s="390"/>
      <c r="P49" s="390"/>
      <c r="Q49" s="390"/>
    </row>
    <row r="50" spans="1:17" s="370" customFormat="1">
      <c r="A50" s="389"/>
      <c r="B50" s="389"/>
      <c r="C50" s="536"/>
      <c r="D50" s="369"/>
      <c r="E50" s="456"/>
      <c r="F50" s="371"/>
      <c r="G50" s="1036"/>
      <c r="H50" s="537"/>
      <c r="I50" s="456"/>
      <c r="J50" s="268"/>
      <c r="K50" s="456"/>
      <c r="L50" s="390"/>
      <c r="M50" s="390"/>
      <c r="N50" s="390"/>
      <c r="O50" s="390"/>
      <c r="P50" s="390"/>
      <c r="Q50" s="390"/>
    </row>
    <row r="51" spans="1:17" s="370" customFormat="1">
      <c r="A51" s="389"/>
      <c r="B51" s="389"/>
      <c r="C51" s="536"/>
      <c r="D51" s="369"/>
      <c r="E51" s="456"/>
      <c r="F51" s="371"/>
      <c r="G51" s="1036"/>
      <c r="H51" s="537"/>
      <c r="I51" s="456"/>
      <c r="J51" s="268"/>
      <c r="K51" s="456"/>
      <c r="L51" s="390"/>
      <c r="M51" s="390"/>
      <c r="N51" s="390"/>
      <c r="O51" s="390"/>
      <c r="P51" s="390"/>
      <c r="Q51" s="390"/>
    </row>
    <row r="52" spans="1:17" s="370" customFormat="1">
      <c r="A52" s="389"/>
      <c r="B52" s="389"/>
      <c r="C52" s="536"/>
      <c r="D52" s="369"/>
      <c r="E52" s="456"/>
      <c r="F52" s="371"/>
      <c r="G52" s="1036"/>
      <c r="H52" s="537"/>
      <c r="I52" s="456"/>
      <c r="J52" s="268"/>
      <c r="K52" s="456"/>
      <c r="L52" s="390"/>
      <c r="M52" s="390"/>
      <c r="N52" s="390"/>
      <c r="O52" s="390"/>
      <c r="P52" s="390"/>
      <c r="Q52" s="390"/>
    </row>
    <row r="53" spans="1:17" s="370" customFormat="1">
      <c r="A53" s="389"/>
      <c r="B53" s="389"/>
      <c r="C53" s="536"/>
      <c r="D53" s="369"/>
      <c r="E53" s="456"/>
      <c r="F53" s="371"/>
      <c r="G53" s="1036"/>
      <c r="H53" s="537"/>
      <c r="I53" s="456"/>
      <c r="J53" s="268"/>
      <c r="K53" s="456"/>
      <c r="L53" s="390"/>
      <c r="M53" s="390"/>
      <c r="N53" s="390"/>
      <c r="O53" s="390"/>
      <c r="P53" s="390"/>
      <c r="Q53" s="390"/>
    </row>
    <row r="54" spans="1:17" s="370" customFormat="1">
      <c r="A54" s="389"/>
      <c r="B54" s="389"/>
      <c r="C54" s="536"/>
      <c r="D54" s="369"/>
      <c r="E54" s="456"/>
      <c r="F54" s="371"/>
      <c r="G54" s="1036"/>
      <c r="H54" s="537"/>
      <c r="I54" s="456"/>
      <c r="J54" s="268"/>
      <c r="K54" s="456"/>
      <c r="L54" s="390"/>
      <c r="M54" s="390"/>
      <c r="N54" s="390"/>
      <c r="O54" s="390"/>
      <c r="P54" s="390"/>
      <c r="Q54" s="390"/>
    </row>
    <row r="55" spans="1:17" s="370" customFormat="1">
      <c r="A55" s="389"/>
      <c r="B55" s="389"/>
      <c r="C55" s="536"/>
      <c r="D55" s="369"/>
      <c r="E55" s="456"/>
      <c r="F55" s="371"/>
      <c r="G55" s="1036"/>
      <c r="H55" s="537"/>
      <c r="I55" s="456"/>
      <c r="J55" s="268"/>
      <c r="K55" s="456"/>
      <c r="L55" s="390"/>
      <c r="M55" s="390"/>
      <c r="N55" s="390"/>
      <c r="O55" s="390"/>
      <c r="P55" s="390"/>
      <c r="Q55" s="390"/>
    </row>
    <row r="56" spans="1:17" s="370" customFormat="1">
      <c r="A56" s="389"/>
      <c r="B56" s="389"/>
      <c r="C56" s="536"/>
      <c r="D56" s="369"/>
      <c r="E56" s="456"/>
      <c r="F56" s="371"/>
      <c r="G56" s="1036"/>
      <c r="H56" s="537"/>
      <c r="I56" s="456"/>
      <c r="J56" s="268"/>
      <c r="K56" s="456"/>
      <c r="L56" s="390"/>
      <c r="M56" s="390"/>
      <c r="N56" s="390"/>
      <c r="O56" s="390"/>
      <c r="P56" s="390"/>
      <c r="Q56" s="390"/>
    </row>
    <row r="57" spans="1:17" s="370" customFormat="1">
      <c r="A57" s="389"/>
      <c r="B57" s="389"/>
      <c r="C57" s="536"/>
      <c r="D57" s="369"/>
      <c r="E57" s="456"/>
      <c r="F57" s="371"/>
      <c r="G57" s="1036"/>
      <c r="H57" s="537"/>
      <c r="I57" s="456"/>
      <c r="J57" s="268"/>
      <c r="K57" s="456"/>
      <c r="L57" s="390"/>
      <c r="M57" s="390"/>
      <c r="N57" s="390"/>
      <c r="O57" s="390"/>
      <c r="P57" s="390"/>
      <c r="Q57" s="390"/>
    </row>
    <row r="58" spans="1:17" s="370" customFormat="1">
      <c r="A58" s="389"/>
      <c r="B58" s="389"/>
      <c r="C58" s="536"/>
      <c r="D58" s="369"/>
      <c r="E58" s="456"/>
      <c r="F58" s="371"/>
      <c r="G58" s="1036"/>
      <c r="H58" s="537"/>
      <c r="I58" s="456"/>
      <c r="J58" s="268"/>
      <c r="K58" s="456"/>
      <c r="L58" s="390"/>
      <c r="M58" s="390"/>
      <c r="N58" s="390"/>
      <c r="O58" s="390"/>
      <c r="P58" s="390"/>
      <c r="Q58" s="390"/>
    </row>
    <row r="59" spans="1:17" s="370" customFormat="1">
      <c r="A59" s="389"/>
      <c r="B59" s="389"/>
      <c r="C59" s="536"/>
      <c r="D59" s="369"/>
      <c r="E59" s="456"/>
      <c r="F59" s="371"/>
      <c r="G59" s="1036"/>
      <c r="H59" s="537"/>
      <c r="I59" s="456"/>
      <c r="J59" s="268"/>
      <c r="K59" s="456"/>
      <c r="L59" s="390"/>
      <c r="M59" s="390"/>
      <c r="N59" s="390"/>
      <c r="O59" s="390"/>
      <c r="P59" s="390"/>
      <c r="Q59" s="390"/>
    </row>
    <row r="60" spans="1:17" s="370" customFormat="1">
      <c r="A60" s="389"/>
      <c r="B60" s="389"/>
      <c r="C60" s="536"/>
      <c r="D60" s="369"/>
      <c r="E60" s="456"/>
      <c r="F60" s="371"/>
      <c r="G60" s="1036"/>
      <c r="H60" s="537"/>
      <c r="I60" s="456"/>
      <c r="J60" s="268"/>
      <c r="K60" s="456"/>
      <c r="L60" s="390"/>
      <c r="M60" s="390"/>
      <c r="N60" s="390"/>
      <c r="O60" s="390"/>
      <c r="P60" s="390"/>
      <c r="Q60" s="390"/>
    </row>
    <row r="61" spans="1:17" s="370" customFormat="1">
      <c r="A61" s="389"/>
      <c r="B61" s="389"/>
      <c r="C61" s="536"/>
      <c r="D61" s="369"/>
      <c r="E61" s="456"/>
      <c r="F61" s="371"/>
      <c r="G61" s="1036"/>
      <c r="H61" s="537"/>
      <c r="I61" s="456"/>
      <c r="J61" s="268"/>
      <c r="K61" s="456"/>
      <c r="L61" s="390"/>
      <c r="M61" s="390"/>
      <c r="N61" s="390"/>
      <c r="O61" s="390"/>
      <c r="P61" s="390"/>
      <c r="Q61" s="390"/>
    </row>
    <row r="62" spans="1:17" s="370" customFormat="1">
      <c r="A62" s="389"/>
      <c r="B62" s="389"/>
      <c r="C62" s="536"/>
      <c r="D62" s="369"/>
      <c r="E62" s="456"/>
      <c r="F62" s="371"/>
      <c r="G62" s="1036"/>
      <c r="H62" s="537"/>
      <c r="I62" s="456"/>
      <c r="J62" s="268"/>
      <c r="K62" s="456"/>
      <c r="L62" s="390"/>
      <c r="M62" s="390"/>
      <c r="N62" s="390"/>
      <c r="O62" s="390"/>
      <c r="P62" s="390"/>
      <c r="Q62" s="390"/>
    </row>
    <row r="63" spans="1:17" s="370" customFormat="1">
      <c r="A63" s="389"/>
      <c r="B63" s="389"/>
      <c r="C63" s="536"/>
      <c r="D63" s="369"/>
      <c r="E63" s="456"/>
      <c r="F63" s="371"/>
      <c r="G63" s="1036"/>
      <c r="H63" s="537"/>
      <c r="I63" s="456"/>
      <c r="J63" s="268"/>
      <c r="K63" s="456"/>
      <c r="L63" s="390"/>
      <c r="M63" s="390"/>
      <c r="N63" s="390"/>
      <c r="O63" s="390"/>
      <c r="P63" s="390"/>
      <c r="Q63" s="390"/>
    </row>
    <row r="64" spans="1:17" s="370" customFormat="1">
      <c r="A64" s="389"/>
      <c r="B64" s="389"/>
      <c r="C64" s="536"/>
      <c r="D64" s="369"/>
      <c r="E64" s="456"/>
      <c r="F64" s="371"/>
      <c r="G64" s="1036"/>
      <c r="H64" s="537"/>
      <c r="I64" s="456"/>
      <c r="J64" s="268"/>
      <c r="K64" s="456"/>
      <c r="L64" s="390"/>
      <c r="M64" s="390"/>
      <c r="N64" s="390"/>
      <c r="O64" s="390"/>
      <c r="P64" s="390"/>
      <c r="Q64" s="390"/>
    </row>
    <row r="65" spans="1:17" s="370" customFormat="1">
      <c r="A65" s="389"/>
      <c r="B65" s="389"/>
      <c r="C65" s="536"/>
      <c r="D65" s="369"/>
      <c r="E65" s="456"/>
      <c r="F65" s="371"/>
      <c r="G65" s="1036"/>
      <c r="H65" s="537"/>
      <c r="I65" s="456"/>
      <c r="J65" s="268"/>
      <c r="K65" s="456"/>
      <c r="L65" s="390"/>
      <c r="M65" s="390"/>
      <c r="N65" s="390"/>
      <c r="O65" s="390"/>
      <c r="P65" s="390"/>
      <c r="Q65" s="390"/>
    </row>
    <row r="66" spans="1:17" s="370" customFormat="1">
      <c r="A66" s="389"/>
      <c r="B66" s="389"/>
      <c r="C66" s="536"/>
      <c r="D66" s="369"/>
      <c r="E66" s="456"/>
      <c r="F66" s="371"/>
      <c r="G66" s="1036"/>
      <c r="H66" s="537"/>
      <c r="I66" s="456"/>
      <c r="J66" s="268"/>
      <c r="K66" s="456"/>
      <c r="L66" s="390"/>
      <c r="M66" s="390"/>
      <c r="N66" s="390"/>
      <c r="O66" s="390"/>
      <c r="P66" s="390"/>
      <c r="Q66" s="390"/>
    </row>
    <row r="67" spans="1:17" s="370" customFormat="1">
      <c r="A67" s="389"/>
      <c r="B67" s="389"/>
      <c r="C67" s="536"/>
      <c r="D67" s="369"/>
      <c r="E67" s="456"/>
      <c r="F67" s="371"/>
      <c r="G67" s="1036"/>
      <c r="H67" s="537"/>
      <c r="I67" s="456"/>
      <c r="J67" s="268"/>
      <c r="K67" s="456"/>
      <c r="L67" s="390"/>
      <c r="M67" s="390"/>
      <c r="N67" s="390"/>
      <c r="O67" s="390"/>
      <c r="P67" s="390"/>
      <c r="Q67" s="390"/>
    </row>
    <row r="68" spans="1:17" s="370" customFormat="1">
      <c r="A68" s="389"/>
      <c r="B68" s="389"/>
      <c r="C68" s="536"/>
      <c r="D68" s="369"/>
      <c r="E68" s="456"/>
      <c r="F68" s="371"/>
      <c r="G68" s="1036"/>
      <c r="H68" s="537"/>
      <c r="I68" s="456"/>
      <c r="J68" s="268"/>
      <c r="K68" s="456"/>
      <c r="L68" s="390"/>
      <c r="M68" s="390"/>
      <c r="N68" s="390"/>
      <c r="O68" s="390"/>
      <c r="P68" s="390"/>
      <c r="Q68" s="390"/>
    </row>
    <row r="69" spans="1:17" s="370" customFormat="1">
      <c r="A69" s="389"/>
      <c r="B69" s="389"/>
      <c r="C69" s="536"/>
      <c r="D69" s="369"/>
      <c r="E69" s="456"/>
      <c r="F69" s="371"/>
      <c r="G69" s="1036"/>
      <c r="H69" s="537"/>
      <c r="I69" s="456"/>
      <c r="J69" s="268"/>
      <c r="K69" s="456"/>
      <c r="L69" s="390"/>
      <c r="M69" s="390"/>
      <c r="N69" s="390"/>
      <c r="O69" s="390"/>
      <c r="P69" s="390"/>
      <c r="Q69" s="390"/>
    </row>
    <row r="70" spans="1:17" s="370" customFormat="1">
      <c r="A70" s="389"/>
      <c r="B70" s="389"/>
      <c r="C70" s="536"/>
      <c r="D70" s="369"/>
      <c r="E70" s="456"/>
      <c r="F70" s="371"/>
      <c r="G70" s="1036"/>
      <c r="H70" s="537"/>
      <c r="I70" s="456"/>
      <c r="J70" s="268"/>
      <c r="K70" s="456"/>
      <c r="L70" s="390"/>
      <c r="M70" s="390"/>
      <c r="N70" s="390"/>
      <c r="O70" s="390"/>
      <c r="P70" s="390"/>
      <c r="Q70" s="390"/>
    </row>
    <row r="71" spans="1:17" s="370" customFormat="1">
      <c r="A71" s="389"/>
      <c r="B71" s="389"/>
      <c r="C71" s="536"/>
      <c r="D71" s="369"/>
      <c r="E71" s="456"/>
      <c r="F71" s="371"/>
      <c r="G71" s="1036"/>
      <c r="H71" s="537"/>
      <c r="I71" s="456"/>
      <c r="J71" s="268"/>
      <c r="K71" s="456"/>
      <c r="L71" s="390"/>
      <c r="M71" s="390"/>
      <c r="N71" s="390"/>
      <c r="O71" s="390"/>
      <c r="P71" s="390"/>
      <c r="Q71" s="390"/>
    </row>
    <row r="72" spans="1:17" s="370" customFormat="1">
      <c r="A72" s="389"/>
      <c r="B72" s="389"/>
      <c r="C72" s="536"/>
      <c r="D72" s="369"/>
      <c r="E72" s="456"/>
      <c r="F72" s="371"/>
      <c r="G72" s="1036"/>
      <c r="H72" s="537"/>
      <c r="I72" s="456"/>
      <c r="J72" s="268"/>
      <c r="K72" s="456"/>
      <c r="L72" s="390"/>
      <c r="M72" s="390"/>
      <c r="N72" s="390"/>
      <c r="O72" s="390"/>
      <c r="P72" s="390"/>
      <c r="Q72" s="390"/>
    </row>
    <row r="73" spans="1:17" s="370" customFormat="1">
      <c r="A73" s="389"/>
      <c r="B73" s="389"/>
      <c r="C73" s="536"/>
      <c r="D73" s="369"/>
      <c r="E73" s="456"/>
      <c r="F73" s="371"/>
      <c r="G73" s="1036"/>
      <c r="H73" s="537"/>
      <c r="I73" s="456"/>
      <c r="J73" s="268"/>
      <c r="K73" s="456"/>
      <c r="L73" s="390"/>
      <c r="M73" s="390"/>
      <c r="N73" s="390"/>
      <c r="O73" s="390"/>
      <c r="P73" s="390"/>
      <c r="Q73" s="390"/>
    </row>
    <row r="74" spans="1:17" s="370" customFormat="1">
      <c r="A74" s="389"/>
      <c r="B74" s="389"/>
      <c r="C74" s="536"/>
      <c r="D74" s="369"/>
      <c r="E74" s="456"/>
      <c r="F74" s="371"/>
      <c r="G74" s="1036"/>
      <c r="H74" s="537"/>
      <c r="I74" s="456"/>
      <c r="J74" s="268"/>
      <c r="K74" s="456"/>
      <c r="L74" s="390"/>
      <c r="M74" s="390"/>
      <c r="N74" s="390"/>
      <c r="O74" s="390"/>
      <c r="P74" s="390"/>
      <c r="Q74" s="390"/>
    </row>
    <row r="75" spans="1:17" s="370" customFormat="1">
      <c r="A75" s="389"/>
      <c r="B75" s="389"/>
      <c r="C75" s="536"/>
      <c r="D75" s="369"/>
      <c r="E75" s="456"/>
      <c r="F75" s="371"/>
      <c r="G75" s="1036"/>
      <c r="H75" s="537"/>
      <c r="I75" s="456"/>
      <c r="J75" s="268"/>
      <c r="K75" s="456"/>
      <c r="L75" s="390"/>
      <c r="M75" s="390"/>
      <c r="N75" s="390"/>
      <c r="O75" s="390"/>
      <c r="P75" s="390"/>
      <c r="Q75" s="390"/>
    </row>
    <row r="76" spans="1:17" s="370" customFormat="1">
      <c r="A76" s="389"/>
      <c r="B76" s="389"/>
      <c r="C76" s="536"/>
      <c r="D76" s="369"/>
      <c r="E76" s="456"/>
      <c r="F76" s="371"/>
      <c r="G76" s="1036"/>
      <c r="H76" s="537"/>
      <c r="I76" s="456"/>
      <c r="J76" s="268"/>
      <c r="K76" s="456"/>
      <c r="L76" s="390"/>
      <c r="M76" s="390"/>
      <c r="N76" s="390"/>
      <c r="O76" s="390"/>
      <c r="P76" s="390"/>
      <c r="Q76" s="390"/>
    </row>
    <row r="77" spans="1:17" s="370" customFormat="1">
      <c r="A77" s="389"/>
      <c r="B77" s="389"/>
      <c r="C77" s="536"/>
      <c r="D77" s="369"/>
      <c r="E77" s="456"/>
      <c r="F77" s="371"/>
      <c r="G77" s="1036"/>
      <c r="H77" s="537"/>
      <c r="I77" s="456"/>
      <c r="J77" s="268"/>
      <c r="K77" s="456"/>
      <c r="L77" s="390"/>
      <c r="M77" s="390"/>
      <c r="N77" s="390"/>
      <c r="O77" s="390"/>
      <c r="P77" s="390"/>
      <c r="Q77" s="390"/>
    </row>
    <row r="78" spans="1:17" s="370" customFormat="1">
      <c r="A78" s="389"/>
      <c r="B78" s="389"/>
      <c r="C78" s="536"/>
      <c r="D78" s="369"/>
      <c r="E78" s="456"/>
      <c r="F78" s="371"/>
      <c r="G78" s="1036"/>
      <c r="H78" s="537"/>
      <c r="I78" s="456"/>
      <c r="J78" s="268"/>
      <c r="K78" s="456"/>
      <c r="L78" s="390"/>
      <c r="M78" s="390"/>
      <c r="N78" s="390"/>
      <c r="O78" s="390"/>
      <c r="P78" s="390"/>
      <c r="Q78" s="390"/>
    </row>
    <row r="79" spans="1:17" s="370" customFormat="1">
      <c r="A79" s="389"/>
      <c r="B79" s="389"/>
      <c r="C79" s="536"/>
      <c r="D79" s="369"/>
      <c r="E79" s="456"/>
      <c r="F79" s="371"/>
      <c r="G79" s="1036"/>
      <c r="H79" s="537"/>
      <c r="I79" s="456"/>
      <c r="J79" s="268"/>
      <c r="K79" s="456"/>
      <c r="L79" s="390"/>
      <c r="M79" s="390"/>
      <c r="N79" s="390"/>
      <c r="O79" s="390"/>
      <c r="P79" s="390"/>
      <c r="Q79" s="390"/>
    </row>
    <row r="80" spans="1:17" s="370" customFormat="1">
      <c r="A80" s="389"/>
      <c r="B80" s="389"/>
      <c r="C80" s="536"/>
      <c r="D80" s="369"/>
      <c r="E80" s="456"/>
      <c r="F80" s="371"/>
      <c r="G80" s="1036"/>
      <c r="H80" s="537"/>
      <c r="I80" s="456"/>
      <c r="J80" s="268"/>
      <c r="K80" s="456"/>
      <c r="L80" s="390"/>
      <c r="M80" s="390"/>
      <c r="N80" s="390"/>
      <c r="O80" s="390"/>
      <c r="P80" s="390"/>
      <c r="Q80" s="390"/>
    </row>
    <row r="81" spans="1:17" s="370" customFormat="1">
      <c r="A81" s="389"/>
      <c r="B81" s="389"/>
      <c r="C81" s="536"/>
      <c r="D81" s="369"/>
      <c r="E81" s="456"/>
      <c r="F81" s="371"/>
      <c r="G81" s="1036"/>
      <c r="H81" s="537"/>
      <c r="I81" s="456"/>
      <c r="J81" s="268"/>
      <c r="K81" s="456"/>
      <c r="L81" s="390"/>
      <c r="M81" s="390"/>
      <c r="N81" s="390"/>
      <c r="O81" s="390"/>
      <c r="P81" s="390"/>
      <c r="Q81" s="390"/>
    </row>
    <row r="82" spans="1:17" s="370" customFormat="1">
      <c r="A82" s="389"/>
      <c r="B82" s="389"/>
      <c r="C82" s="536"/>
      <c r="D82" s="369"/>
      <c r="E82" s="456"/>
      <c r="F82" s="371"/>
      <c r="G82" s="1036"/>
      <c r="H82" s="537"/>
      <c r="I82" s="456"/>
      <c r="J82" s="268"/>
      <c r="K82" s="456"/>
      <c r="L82" s="390"/>
      <c r="M82" s="390"/>
      <c r="N82" s="390"/>
      <c r="O82" s="390"/>
      <c r="P82" s="390"/>
      <c r="Q82" s="390"/>
    </row>
    <row r="83" spans="1:17" s="370" customFormat="1">
      <c r="A83" s="389"/>
      <c r="B83" s="389"/>
      <c r="C83" s="536"/>
      <c r="D83" s="369"/>
      <c r="E83" s="456"/>
      <c r="F83" s="371"/>
      <c r="G83" s="1036"/>
      <c r="H83" s="537"/>
      <c r="I83" s="456"/>
      <c r="J83" s="268"/>
      <c r="K83" s="456"/>
      <c r="L83" s="390"/>
      <c r="M83" s="390"/>
      <c r="N83" s="390"/>
      <c r="O83" s="390"/>
      <c r="P83" s="390"/>
      <c r="Q83" s="390"/>
    </row>
    <row r="84" spans="1:17" s="370" customFormat="1">
      <c r="A84" s="389"/>
      <c r="B84" s="389"/>
      <c r="C84" s="536"/>
      <c r="D84" s="369"/>
      <c r="E84" s="456"/>
      <c r="F84" s="371"/>
      <c r="G84" s="1036"/>
      <c r="H84" s="537"/>
      <c r="I84" s="456"/>
      <c r="J84" s="268"/>
      <c r="K84" s="456"/>
      <c r="L84" s="390"/>
      <c r="M84" s="390"/>
      <c r="N84" s="390"/>
      <c r="O84" s="390"/>
      <c r="P84" s="390"/>
      <c r="Q84" s="390"/>
    </row>
    <row r="85" spans="1:17" s="370" customFormat="1">
      <c r="A85" s="389"/>
      <c r="B85" s="389"/>
      <c r="C85" s="536"/>
      <c r="D85" s="369"/>
      <c r="E85" s="456"/>
      <c r="F85" s="371"/>
      <c r="G85" s="1036"/>
      <c r="H85" s="537"/>
      <c r="I85" s="456"/>
      <c r="J85" s="268"/>
      <c r="K85" s="456"/>
      <c r="L85" s="390"/>
      <c r="M85" s="390"/>
      <c r="N85" s="390"/>
      <c r="O85" s="390"/>
      <c r="P85" s="390"/>
      <c r="Q85" s="390"/>
    </row>
    <row r="86" spans="1:17" s="370" customFormat="1">
      <c r="A86" s="389"/>
      <c r="B86" s="389"/>
      <c r="C86" s="536"/>
      <c r="D86" s="369"/>
      <c r="E86" s="456"/>
      <c r="F86" s="371"/>
      <c r="G86" s="1036"/>
      <c r="H86" s="537"/>
      <c r="I86" s="456"/>
      <c r="J86" s="268"/>
      <c r="K86" s="456"/>
      <c r="L86" s="390"/>
      <c r="M86" s="390"/>
      <c r="N86" s="390"/>
      <c r="O86" s="390"/>
      <c r="P86" s="390"/>
      <c r="Q86" s="390"/>
    </row>
    <row r="87" spans="1:17" s="370" customFormat="1">
      <c r="A87" s="389"/>
      <c r="B87" s="389"/>
      <c r="C87" s="536"/>
      <c r="D87" s="369"/>
      <c r="E87" s="456"/>
      <c r="F87" s="371"/>
      <c r="G87" s="1036"/>
      <c r="H87" s="537"/>
      <c r="I87" s="456"/>
      <c r="J87" s="268"/>
      <c r="K87" s="456"/>
      <c r="L87" s="390"/>
      <c r="M87" s="390"/>
      <c r="N87" s="390"/>
      <c r="O87" s="390"/>
      <c r="P87" s="390"/>
      <c r="Q87" s="390"/>
    </row>
    <row r="88" spans="1:17" s="370" customFormat="1">
      <c r="A88" s="389"/>
      <c r="B88" s="389"/>
      <c r="C88" s="536"/>
      <c r="D88" s="369"/>
      <c r="E88" s="456"/>
      <c r="F88" s="371"/>
      <c r="G88" s="1036"/>
      <c r="H88" s="537"/>
      <c r="I88" s="456"/>
      <c r="J88" s="268"/>
      <c r="K88" s="456"/>
      <c r="L88" s="390"/>
      <c r="M88" s="390"/>
      <c r="N88" s="390"/>
      <c r="O88" s="390"/>
      <c r="P88" s="390"/>
      <c r="Q88" s="390"/>
    </row>
    <row r="89" spans="1:17" s="370" customFormat="1">
      <c r="A89" s="389"/>
      <c r="B89" s="389"/>
      <c r="C89" s="536"/>
      <c r="D89" s="369"/>
      <c r="E89" s="456"/>
      <c r="F89" s="371"/>
      <c r="G89" s="1036"/>
      <c r="H89" s="537"/>
      <c r="I89" s="456"/>
      <c r="J89" s="268"/>
      <c r="K89" s="456"/>
      <c r="L89" s="390"/>
      <c r="M89" s="390"/>
      <c r="N89" s="390"/>
      <c r="O89" s="390"/>
      <c r="P89" s="390"/>
      <c r="Q89" s="390"/>
    </row>
    <row r="90" spans="1:17" s="370" customFormat="1">
      <c r="A90" s="389"/>
      <c r="B90" s="389"/>
      <c r="C90" s="536"/>
      <c r="D90" s="369"/>
      <c r="E90" s="456"/>
      <c r="F90" s="371"/>
      <c r="G90" s="1036"/>
      <c r="H90" s="537"/>
      <c r="I90" s="456"/>
      <c r="J90" s="268"/>
      <c r="K90" s="456"/>
      <c r="L90" s="390"/>
      <c r="M90" s="390"/>
      <c r="N90" s="390"/>
      <c r="O90" s="390"/>
      <c r="P90" s="390"/>
      <c r="Q90" s="390"/>
    </row>
    <row r="91" spans="1:17" s="370" customFormat="1">
      <c r="A91" s="389"/>
      <c r="B91" s="389"/>
      <c r="C91" s="536"/>
      <c r="D91" s="369"/>
      <c r="E91" s="456"/>
      <c r="F91" s="371"/>
      <c r="G91" s="1036"/>
      <c r="H91" s="537"/>
      <c r="I91" s="456"/>
      <c r="J91" s="268"/>
      <c r="K91" s="456"/>
      <c r="L91" s="390"/>
      <c r="M91" s="390"/>
      <c r="N91" s="390"/>
      <c r="O91" s="390"/>
      <c r="P91" s="390"/>
      <c r="Q91" s="390"/>
    </row>
    <row r="92" spans="1:17" s="370" customFormat="1">
      <c r="A92" s="389"/>
      <c r="B92" s="389"/>
      <c r="C92" s="536"/>
      <c r="D92" s="369"/>
      <c r="E92" s="456"/>
      <c r="F92" s="371"/>
      <c r="G92" s="1036"/>
      <c r="H92" s="537"/>
      <c r="I92" s="456"/>
      <c r="J92" s="268"/>
      <c r="K92" s="456"/>
      <c r="L92" s="390"/>
      <c r="M92" s="390"/>
      <c r="N92" s="390"/>
      <c r="O92" s="390"/>
      <c r="P92" s="390"/>
      <c r="Q92" s="390"/>
    </row>
    <row r="93" spans="1:17" s="370" customFormat="1">
      <c r="A93" s="389"/>
      <c r="B93" s="389"/>
      <c r="C93" s="536"/>
      <c r="D93" s="369"/>
      <c r="E93" s="456"/>
      <c r="F93" s="371"/>
      <c r="G93" s="1036"/>
      <c r="H93" s="537"/>
      <c r="I93" s="456"/>
      <c r="J93" s="268"/>
      <c r="K93" s="456"/>
      <c r="L93" s="390"/>
      <c r="M93" s="390"/>
      <c r="N93" s="390"/>
      <c r="O93" s="390"/>
      <c r="P93" s="390"/>
      <c r="Q93" s="390"/>
    </row>
    <row r="94" spans="1:17" s="370" customFormat="1">
      <c r="A94" s="389"/>
      <c r="B94" s="389"/>
      <c r="C94" s="536"/>
      <c r="D94" s="369"/>
      <c r="E94" s="456"/>
      <c r="F94" s="371"/>
      <c r="G94" s="1036"/>
      <c r="H94" s="537"/>
      <c r="I94" s="456"/>
      <c r="J94" s="268"/>
      <c r="K94" s="456"/>
      <c r="L94" s="390"/>
      <c r="M94" s="390"/>
      <c r="N94" s="390"/>
      <c r="O94" s="390"/>
      <c r="P94" s="390"/>
      <c r="Q94" s="390"/>
    </row>
    <row r="95" spans="1:17" s="370" customFormat="1">
      <c r="A95" s="389"/>
      <c r="B95" s="389"/>
      <c r="C95" s="536"/>
      <c r="D95" s="369"/>
      <c r="E95" s="456"/>
      <c r="F95" s="371"/>
      <c r="G95" s="1036"/>
      <c r="H95" s="537"/>
      <c r="I95" s="456"/>
      <c r="J95" s="268"/>
      <c r="K95" s="456"/>
      <c r="L95" s="390"/>
      <c r="M95" s="390"/>
      <c r="N95" s="390"/>
      <c r="O95" s="390"/>
      <c r="P95" s="390"/>
      <c r="Q95" s="390"/>
    </row>
    <row r="96" spans="1:17" s="370" customFormat="1">
      <c r="A96" s="389"/>
      <c r="B96" s="389"/>
      <c r="C96" s="536"/>
      <c r="D96" s="369"/>
      <c r="E96" s="456"/>
      <c r="F96" s="371"/>
      <c r="G96" s="1036"/>
      <c r="H96" s="537"/>
      <c r="I96" s="456"/>
      <c r="J96" s="268"/>
      <c r="K96" s="456"/>
      <c r="L96" s="390"/>
      <c r="M96" s="390"/>
      <c r="N96" s="390"/>
      <c r="O96" s="390"/>
      <c r="P96" s="390"/>
      <c r="Q96" s="390"/>
    </row>
    <row r="97" spans="1:17" s="370" customFormat="1">
      <c r="A97" s="389"/>
      <c r="B97" s="389"/>
      <c r="C97" s="536"/>
      <c r="D97" s="369"/>
      <c r="E97" s="456"/>
      <c r="F97" s="371"/>
      <c r="G97" s="1036"/>
      <c r="H97" s="537"/>
      <c r="I97" s="456"/>
      <c r="J97" s="268"/>
      <c r="K97" s="456"/>
      <c r="L97" s="390"/>
      <c r="M97" s="390"/>
      <c r="N97" s="390"/>
      <c r="O97" s="390"/>
      <c r="P97" s="390"/>
      <c r="Q97" s="390"/>
    </row>
    <row r="98" spans="1:17" s="370" customFormat="1">
      <c r="A98" s="389"/>
      <c r="B98" s="389"/>
      <c r="C98" s="536"/>
      <c r="D98" s="369"/>
      <c r="E98" s="456"/>
      <c r="F98" s="371"/>
      <c r="G98" s="1036"/>
      <c r="H98" s="537"/>
      <c r="I98" s="456"/>
      <c r="J98" s="268"/>
      <c r="K98" s="456"/>
      <c r="L98" s="390"/>
      <c r="M98" s="390"/>
      <c r="N98" s="390"/>
      <c r="O98" s="390"/>
      <c r="P98" s="390"/>
      <c r="Q98" s="390"/>
    </row>
    <row r="99" spans="1:17" s="370" customFormat="1">
      <c r="A99" s="389"/>
      <c r="B99" s="389"/>
      <c r="C99" s="536"/>
      <c r="D99" s="369"/>
      <c r="E99" s="456"/>
      <c r="F99" s="371"/>
      <c r="G99" s="1036"/>
      <c r="H99" s="537"/>
      <c r="I99" s="456"/>
      <c r="J99" s="268"/>
      <c r="K99" s="456"/>
      <c r="L99" s="390"/>
      <c r="M99" s="390"/>
      <c r="N99" s="390"/>
      <c r="O99" s="390"/>
      <c r="P99" s="390"/>
      <c r="Q99" s="390"/>
    </row>
    <row r="100" spans="1:17" s="370" customFormat="1">
      <c r="A100" s="389"/>
      <c r="B100" s="389"/>
      <c r="C100" s="536"/>
      <c r="D100" s="369"/>
      <c r="E100" s="456"/>
      <c r="F100" s="371"/>
      <c r="G100" s="1036"/>
      <c r="H100" s="537"/>
      <c r="I100" s="456"/>
      <c r="J100" s="268"/>
      <c r="K100" s="456"/>
      <c r="L100" s="390"/>
      <c r="M100" s="390"/>
      <c r="N100" s="390"/>
      <c r="O100" s="390"/>
      <c r="P100" s="390"/>
      <c r="Q100" s="390"/>
    </row>
    <row r="101" spans="1:17" s="370" customFormat="1">
      <c r="A101" s="389"/>
      <c r="B101" s="389"/>
      <c r="C101" s="536"/>
      <c r="D101" s="369"/>
      <c r="E101" s="456"/>
      <c r="F101" s="371"/>
      <c r="G101" s="1036"/>
      <c r="H101" s="537"/>
      <c r="I101" s="456"/>
      <c r="J101" s="268"/>
      <c r="K101" s="456"/>
      <c r="L101" s="390"/>
      <c r="M101" s="390"/>
      <c r="N101" s="390"/>
      <c r="O101" s="390"/>
      <c r="P101" s="390"/>
      <c r="Q101" s="390"/>
    </row>
    <row r="102" spans="1:17" s="370" customFormat="1">
      <c r="A102" s="389"/>
      <c r="B102" s="389"/>
      <c r="C102" s="536"/>
      <c r="D102" s="369"/>
      <c r="E102" s="456"/>
      <c r="F102" s="371"/>
      <c r="G102" s="1036"/>
      <c r="H102" s="537"/>
      <c r="I102" s="456"/>
      <c r="J102" s="268"/>
      <c r="K102" s="456"/>
      <c r="L102" s="390"/>
      <c r="M102" s="390"/>
      <c r="N102" s="390"/>
      <c r="O102" s="390"/>
      <c r="P102" s="390"/>
      <c r="Q102" s="390"/>
    </row>
    <row r="103" spans="1:17" s="370" customFormat="1">
      <c r="A103" s="389"/>
      <c r="B103" s="389"/>
      <c r="C103" s="536"/>
      <c r="D103" s="369"/>
      <c r="E103" s="456"/>
      <c r="F103" s="371"/>
      <c r="G103" s="1036"/>
      <c r="H103" s="537"/>
      <c r="I103" s="456"/>
      <c r="J103" s="268"/>
      <c r="K103" s="456"/>
      <c r="L103" s="390"/>
      <c r="M103" s="390"/>
      <c r="N103" s="390"/>
      <c r="O103" s="390"/>
      <c r="P103" s="390"/>
      <c r="Q103" s="390"/>
    </row>
    <row r="104" spans="1:17" s="370" customFormat="1">
      <c r="A104" s="389"/>
      <c r="B104" s="389"/>
      <c r="C104" s="536"/>
      <c r="D104" s="369"/>
      <c r="E104" s="456"/>
      <c r="F104" s="371"/>
      <c r="G104" s="1036"/>
      <c r="H104" s="537"/>
      <c r="I104" s="456"/>
      <c r="J104" s="268"/>
      <c r="K104" s="456"/>
      <c r="L104" s="390"/>
      <c r="M104" s="390"/>
      <c r="N104" s="390"/>
      <c r="O104" s="390"/>
      <c r="P104" s="390"/>
      <c r="Q104" s="390"/>
    </row>
    <row r="105" spans="1:17" s="370" customFormat="1">
      <c r="A105" s="389"/>
      <c r="B105" s="389"/>
      <c r="C105" s="536"/>
      <c r="D105" s="369"/>
      <c r="E105" s="456"/>
      <c r="F105" s="371"/>
      <c r="G105" s="1036"/>
      <c r="H105" s="537"/>
      <c r="I105" s="456"/>
      <c r="J105" s="268"/>
      <c r="K105" s="456"/>
      <c r="L105" s="390"/>
      <c r="M105" s="390"/>
      <c r="N105" s="390"/>
      <c r="O105" s="390"/>
      <c r="P105" s="390"/>
      <c r="Q105" s="390"/>
    </row>
    <row r="106" spans="1:17" s="370" customFormat="1">
      <c r="A106" s="389"/>
      <c r="B106" s="389"/>
      <c r="C106" s="536"/>
      <c r="D106" s="369"/>
      <c r="E106" s="456"/>
      <c r="F106" s="371"/>
      <c r="G106" s="1036"/>
      <c r="H106" s="537"/>
      <c r="I106" s="456"/>
      <c r="J106" s="268"/>
      <c r="K106" s="456"/>
      <c r="L106" s="390"/>
      <c r="M106" s="390"/>
      <c r="N106" s="390"/>
      <c r="O106" s="390"/>
      <c r="P106" s="390"/>
      <c r="Q106" s="390"/>
    </row>
    <row r="107" spans="1:17" s="370" customFormat="1">
      <c r="A107" s="389"/>
      <c r="B107" s="389"/>
      <c r="C107" s="536"/>
      <c r="D107" s="369"/>
      <c r="E107" s="456"/>
      <c r="F107" s="371"/>
      <c r="G107" s="1036"/>
      <c r="H107" s="537"/>
      <c r="I107" s="456"/>
      <c r="J107" s="268"/>
      <c r="K107" s="456"/>
      <c r="L107" s="390"/>
      <c r="M107" s="390"/>
      <c r="N107" s="390"/>
      <c r="O107" s="390"/>
      <c r="P107" s="390"/>
      <c r="Q107" s="390"/>
    </row>
    <row r="108" spans="1:17" s="370" customFormat="1">
      <c r="A108" s="389"/>
      <c r="B108" s="389"/>
      <c r="C108" s="536"/>
      <c r="D108" s="369"/>
      <c r="E108" s="456"/>
      <c r="F108" s="371"/>
      <c r="G108" s="1036"/>
      <c r="H108" s="537"/>
      <c r="I108" s="456"/>
      <c r="J108" s="268"/>
      <c r="K108" s="456"/>
      <c r="L108" s="390"/>
      <c r="M108" s="390"/>
      <c r="N108" s="390"/>
      <c r="O108" s="390"/>
      <c r="P108" s="390"/>
      <c r="Q108" s="390"/>
    </row>
    <row r="109" spans="1:17" s="370" customFormat="1">
      <c r="A109" s="389"/>
      <c r="B109" s="389"/>
      <c r="C109" s="536"/>
      <c r="D109" s="369"/>
      <c r="E109" s="456"/>
      <c r="F109" s="371"/>
      <c r="G109" s="1036"/>
      <c r="H109" s="537"/>
      <c r="I109" s="456"/>
      <c r="J109" s="268"/>
      <c r="K109" s="456"/>
      <c r="L109" s="390"/>
      <c r="M109" s="390"/>
      <c r="N109" s="390"/>
      <c r="O109" s="390"/>
      <c r="P109" s="390"/>
      <c r="Q109" s="390"/>
    </row>
    <row r="110" spans="1:17" s="370" customFormat="1">
      <c r="A110" s="389"/>
      <c r="B110" s="389"/>
      <c r="C110" s="536"/>
      <c r="D110" s="369"/>
      <c r="E110" s="456"/>
      <c r="F110" s="371"/>
      <c r="G110" s="1036"/>
      <c r="H110" s="537"/>
      <c r="I110" s="456"/>
      <c r="J110" s="268"/>
      <c r="K110" s="456"/>
      <c r="L110" s="390"/>
      <c r="M110" s="390"/>
      <c r="N110" s="390"/>
      <c r="O110" s="390"/>
      <c r="P110" s="390"/>
      <c r="Q110" s="390"/>
    </row>
    <row r="111" spans="1:17" s="370" customFormat="1">
      <c r="A111" s="389"/>
      <c r="B111" s="389"/>
      <c r="C111" s="536"/>
      <c r="D111" s="369"/>
      <c r="E111" s="456"/>
      <c r="F111" s="371"/>
      <c r="G111" s="1036"/>
      <c r="H111" s="537"/>
      <c r="I111" s="456"/>
      <c r="J111" s="268"/>
      <c r="K111" s="456"/>
      <c r="L111" s="390"/>
      <c r="M111" s="390"/>
      <c r="N111" s="390"/>
      <c r="O111" s="390"/>
      <c r="P111" s="390"/>
      <c r="Q111" s="390"/>
    </row>
    <row r="112" spans="1:17" s="370" customFormat="1">
      <c r="A112" s="389"/>
      <c r="B112" s="389"/>
      <c r="C112" s="536"/>
      <c r="D112" s="369"/>
      <c r="E112" s="456"/>
      <c r="F112" s="371"/>
      <c r="G112" s="1036"/>
      <c r="H112" s="537"/>
      <c r="I112" s="456"/>
      <c r="J112" s="268"/>
      <c r="K112" s="456"/>
      <c r="L112" s="390"/>
      <c r="M112" s="390"/>
      <c r="N112" s="390"/>
      <c r="O112" s="390"/>
      <c r="P112" s="390"/>
      <c r="Q112" s="390"/>
    </row>
    <row r="113" spans="1:17" s="370" customFormat="1">
      <c r="A113" s="389"/>
      <c r="B113" s="389"/>
      <c r="C113" s="536"/>
      <c r="D113" s="369"/>
      <c r="E113" s="456"/>
      <c r="F113" s="371"/>
      <c r="G113" s="1036"/>
      <c r="H113" s="537"/>
      <c r="I113" s="456"/>
      <c r="J113" s="268"/>
      <c r="K113" s="456"/>
      <c r="L113" s="390"/>
      <c r="M113" s="390"/>
      <c r="N113" s="390"/>
      <c r="O113" s="390"/>
      <c r="P113" s="390"/>
      <c r="Q113" s="390"/>
    </row>
    <row r="114" spans="1:17" s="370" customFormat="1">
      <c r="A114" s="389"/>
      <c r="B114" s="389"/>
      <c r="C114" s="536"/>
      <c r="D114" s="369"/>
      <c r="E114" s="456"/>
      <c r="F114" s="371"/>
      <c r="G114" s="1036"/>
      <c r="H114" s="537"/>
      <c r="I114" s="456"/>
      <c r="J114" s="268"/>
      <c r="K114" s="456"/>
      <c r="L114" s="390"/>
      <c r="M114" s="390"/>
      <c r="N114" s="390"/>
      <c r="O114" s="390"/>
      <c r="P114" s="390"/>
      <c r="Q114" s="390"/>
    </row>
    <row r="115" spans="1:17" s="370" customFormat="1">
      <c r="A115" s="389"/>
      <c r="B115" s="389"/>
      <c r="C115" s="536"/>
      <c r="D115" s="369"/>
      <c r="E115" s="456"/>
      <c r="F115" s="371"/>
      <c r="G115" s="1036"/>
      <c r="H115" s="537"/>
      <c r="I115" s="456"/>
      <c r="J115" s="268"/>
      <c r="K115" s="456"/>
      <c r="L115" s="390"/>
      <c r="M115" s="390"/>
      <c r="N115" s="390"/>
      <c r="O115" s="390"/>
      <c r="P115" s="390"/>
      <c r="Q115" s="390"/>
    </row>
    <row r="116" spans="1:17" s="370" customFormat="1">
      <c r="A116" s="389"/>
      <c r="B116" s="389"/>
      <c r="C116" s="536"/>
      <c r="D116" s="369"/>
      <c r="E116" s="456"/>
      <c r="F116" s="371"/>
      <c r="G116" s="1036"/>
      <c r="H116" s="537"/>
      <c r="I116" s="456"/>
      <c r="J116" s="268"/>
      <c r="K116" s="456"/>
      <c r="L116" s="390"/>
      <c r="M116" s="390"/>
      <c r="N116" s="390"/>
      <c r="O116" s="390"/>
      <c r="P116" s="390"/>
      <c r="Q116" s="390"/>
    </row>
    <row r="117" spans="1:17" s="370" customFormat="1">
      <c r="A117" s="389"/>
      <c r="B117" s="389"/>
      <c r="C117" s="536"/>
      <c r="D117" s="369"/>
      <c r="E117" s="456"/>
      <c r="F117" s="371"/>
      <c r="G117" s="1036"/>
      <c r="H117" s="537"/>
      <c r="I117" s="456"/>
      <c r="J117" s="268"/>
      <c r="K117" s="456"/>
      <c r="L117" s="390"/>
      <c r="M117" s="390"/>
      <c r="N117" s="390"/>
      <c r="O117" s="390"/>
      <c r="P117" s="390"/>
      <c r="Q117" s="390"/>
    </row>
    <row r="118" spans="1:17" s="370" customFormat="1">
      <c r="A118" s="389"/>
      <c r="B118" s="389"/>
      <c r="C118" s="536"/>
      <c r="D118" s="369"/>
      <c r="E118" s="456"/>
      <c r="F118" s="371"/>
      <c r="G118" s="1036"/>
      <c r="H118" s="537"/>
      <c r="I118" s="456"/>
      <c r="J118" s="268"/>
      <c r="K118" s="456"/>
      <c r="L118" s="390"/>
      <c r="M118" s="390"/>
      <c r="N118" s="390"/>
      <c r="O118" s="390"/>
      <c r="P118" s="390"/>
      <c r="Q118" s="390"/>
    </row>
    <row r="119" spans="1:17" s="370" customFormat="1">
      <c r="A119" s="389"/>
      <c r="B119" s="389"/>
      <c r="C119" s="536"/>
      <c r="D119" s="369"/>
      <c r="E119" s="456"/>
      <c r="F119" s="371"/>
      <c r="G119" s="1036"/>
      <c r="H119" s="537"/>
      <c r="I119" s="456"/>
      <c r="J119" s="268"/>
      <c r="K119" s="456"/>
      <c r="L119" s="390"/>
      <c r="M119" s="390"/>
      <c r="N119" s="390"/>
      <c r="O119" s="390"/>
      <c r="P119" s="390"/>
      <c r="Q119" s="390"/>
    </row>
    <row r="120" spans="1:17" s="370" customFormat="1">
      <c r="A120" s="389"/>
      <c r="B120" s="389"/>
      <c r="C120" s="536"/>
      <c r="D120" s="369"/>
      <c r="E120" s="456"/>
      <c r="F120" s="371"/>
      <c r="G120" s="1036"/>
      <c r="H120" s="537"/>
      <c r="I120" s="456"/>
      <c r="J120" s="268"/>
      <c r="K120" s="456"/>
      <c r="L120" s="390"/>
      <c r="M120" s="390"/>
      <c r="N120" s="390"/>
      <c r="O120" s="390"/>
      <c r="P120" s="390"/>
      <c r="Q120" s="390"/>
    </row>
    <row r="121" spans="1:17" s="370" customFormat="1">
      <c r="A121" s="389"/>
      <c r="B121" s="389"/>
      <c r="C121" s="536"/>
      <c r="D121" s="369"/>
      <c r="E121" s="456"/>
      <c r="F121" s="371"/>
      <c r="G121" s="1036"/>
      <c r="H121" s="537"/>
      <c r="I121" s="456"/>
      <c r="J121" s="268"/>
      <c r="K121" s="456"/>
      <c r="L121" s="390"/>
      <c r="M121" s="390"/>
      <c r="N121" s="390"/>
      <c r="O121" s="390"/>
      <c r="P121" s="390"/>
      <c r="Q121" s="390"/>
    </row>
    <row r="122" spans="1:17" s="370" customFormat="1">
      <c r="A122" s="389"/>
      <c r="B122" s="389"/>
      <c r="C122" s="536"/>
      <c r="D122" s="369"/>
      <c r="E122" s="456"/>
      <c r="F122" s="371"/>
      <c r="G122" s="1036"/>
      <c r="H122" s="537"/>
      <c r="I122" s="456"/>
      <c r="J122" s="268"/>
      <c r="K122" s="456"/>
      <c r="L122" s="390"/>
      <c r="M122" s="390"/>
      <c r="N122" s="390"/>
      <c r="O122" s="390"/>
      <c r="P122" s="390"/>
      <c r="Q122" s="390"/>
    </row>
    <row r="123" spans="1:17" s="370" customFormat="1">
      <c r="A123" s="389"/>
      <c r="B123" s="389"/>
      <c r="C123" s="536"/>
      <c r="D123" s="369"/>
      <c r="E123" s="456"/>
      <c r="F123" s="371"/>
      <c r="G123" s="1036"/>
      <c r="H123" s="537"/>
      <c r="I123" s="456"/>
      <c r="J123" s="268"/>
      <c r="K123" s="456"/>
      <c r="L123" s="390"/>
      <c r="M123" s="390"/>
      <c r="N123" s="390"/>
      <c r="O123" s="390"/>
      <c r="P123" s="390"/>
      <c r="Q123" s="390"/>
    </row>
    <row r="124" spans="1:17" s="370" customFormat="1">
      <c r="A124" s="389"/>
      <c r="B124" s="389"/>
      <c r="C124" s="536"/>
      <c r="D124" s="369"/>
      <c r="E124" s="456"/>
      <c r="F124" s="371"/>
      <c r="G124" s="1036"/>
      <c r="H124" s="537"/>
      <c r="I124" s="456"/>
      <c r="J124" s="268"/>
      <c r="K124" s="456"/>
      <c r="L124" s="390"/>
      <c r="M124" s="390"/>
      <c r="N124" s="390"/>
      <c r="O124" s="390"/>
      <c r="P124" s="390"/>
      <c r="Q124" s="390"/>
    </row>
    <row r="125" spans="1:17" s="370" customFormat="1">
      <c r="A125" s="389"/>
      <c r="B125" s="389"/>
      <c r="C125" s="536"/>
      <c r="D125" s="369"/>
      <c r="E125" s="456"/>
      <c r="F125" s="371"/>
      <c r="G125" s="1036"/>
      <c r="H125" s="537"/>
      <c r="I125" s="456"/>
      <c r="J125" s="268"/>
      <c r="K125" s="456"/>
      <c r="L125" s="390"/>
      <c r="M125" s="390"/>
      <c r="N125" s="390"/>
      <c r="O125" s="390"/>
      <c r="P125" s="390"/>
      <c r="Q125" s="390"/>
    </row>
    <row r="126" spans="1:17" s="370" customFormat="1">
      <c r="A126" s="389"/>
      <c r="B126" s="389"/>
      <c r="C126" s="536"/>
      <c r="D126" s="369"/>
      <c r="E126" s="456"/>
      <c r="F126" s="371"/>
      <c r="G126" s="1036"/>
      <c r="H126" s="537"/>
      <c r="I126" s="456"/>
      <c r="J126" s="268"/>
      <c r="K126" s="456"/>
      <c r="L126" s="390"/>
      <c r="M126" s="390"/>
      <c r="N126" s="390"/>
      <c r="O126" s="390"/>
      <c r="P126" s="390"/>
      <c r="Q126" s="390"/>
    </row>
    <row r="127" spans="1:17" s="370" customFormat="1">
      <c r="A127" s="389"/>
      <c r="B127" s="389"/>
      <c r="C127" s="536"/>
      <c r="D127" s="369"/>
      <c r="E127" s="456"/>
      <c r="F127" s="371"/>
      <c r="G127" s="1036"/>
      <c r="H127" s="537"/>
      <c r="I127" s="456"/>
      <c r="J127" s="268"/>
      <c r="K127" s="456"/>
      <c r="L127" s="390"/>
      <c r="M127" s="390"/>
      <c r="N127" s="390"/>
      <c r="O127" s="390"/>
      <c r="P127" s="390"/>
      <c r="Q127" s="390"/>
    </row>
    <row r="128" spans="1:17" s="370" customFormat="1">
      <c r="A128" s="389"/>
      <c r="B128" s="389"/>
      <c r="C128" s="536"/>
      <c r="D128" s="369"/>
      <c r="E128" s="456"/>
      <c r="F128" s="371"/>
      <c r="G128" s="1036"/>
      <c r="H128" s="537"/>
      <c r="I128" s="456"/>
      <c r="J128" s="268"/>
      <c r="K128" s="456"/>
      <c r="L128" s="390"/>
      <c r="M128" s="390"/>
      <c r="N128" s="390"/>
      <c r="O128" s="390"/>
      <c r="P128" s="390"/>
      <c r="Q128" s="390"/>
    </row>
    <row r="129" spans="1:17" s="370" customFormat="1">
      <c r="A129" s="389"/>
      <c r="B129" s="389"/>
      <c r="C129" s="536"/>
      <c r="D129" s="369"/>
      <c r="E129" s="456"/>
      <c r="F129" s="371"/>
      <c r="G129" s="1036"/>
      <c r="H129" s="537"/>
      <c r="I129" s="456"/>
      <c r="J129" s="268"/>
      <c r="K129" s="456"/>
      <c r="L129" s="390"/>
      <c r="M129" s="390"/>
      <c r="N129" s="390"/>
      <c r="O129" s="390"/>
      <c r="P129" s="390"/>
      <c r="Q129" s="390"/>
    </row>
    <row r="130" spans="1:17" s="370" customFormat="1">
      <c r="A130" s="389"/>
      <c r="B130" s="389"/>
      <c r="C130" s="536"/>
      <c r="D130" s="369"/>
      <c r="E130" s="456"/>
      <c r="F130" s="371"/>
      <c r="G130" s="1036"/>
      <c r="H130" s="537"/>
      <c r="I130" s="456"/>
      <c r="J130" s="268"/>
      <c r="K130" s="456"/>
      <c r="L130" s="390"/>
      <c r="M130" s="390"/>
      <c r="N130" s="390"/>
      <c r="O130" s="390"/>
      <c r="P130" s="390"/>
      <c r="Q130" s="390"/>
    </row>
    <row r="131" spans="1:17" s="370" customFormat="1">
      <c r="A131" s="389"/>
      <c r="B131" s="389"/>
      <c r="C131" s="536"/>
      <c r="D131" s="369"/>
      <c r="E131" s="456"/>
      <c r="F131" s="371"/>
      <c r="G131" s="1036"/>
      <c r="H131" s="537"/>
      <c r="I131" s="456"/>
      <c r="J131" s="268"/>
      <c r="K131" s="456"/>
      <c r="L131" s="390"/>
      <c r="M131" s="390"/>
      <c r="N131" s="390"/>
      <c r="O131" s="390"/>
      <c r="P131" s="390"/>
      <c r="Q131" s="390"/>
    </row>
    <row r="132" spans="1:17" s="370" customFormat="1">
      <c r="A132" s="389"/>
      <c r="B132" s="389"/>
      <c r="C132" s="536"/>
      <c r="D132" s="369"/>
      <c r="E132" s="456"/>
      <c r="F132" s="371"/>
      <c r="G132" s="1036"/>
      <c r="H132" s="537"/>
      <c r="I132" s="456"/>
      <c r="J132" s="268"/>
      <c r="K132" s="456"/>
      <c r="L132" s="390"/>
      <c r="M132" s="390"/>
      <c r="N132" s="390"/>
      <c r="O132" s="390"/>
      <c r="P132" s="390"/>
      <c r="Q132" s="390"/>
    </row>
    <row r="133" spans="1:17" s="370" customFormat="1">
      <c r="A133" s="389"/>
      <c r="B133" s="389"/>
      <c r="C133" s="536"/>
      <c r="D133" s="369"/>
      <c r="E133" s="456"/>
      <c r="F133" s="371"/>
      <c r="G133" s="1036"/>
      <c r="H133" s="537"/>
      <c r="I133" s="456"/>
      <c r="J133" s="268"/>
      <c r="K133" s="456"/>
      <c r="L133" s="390"/>
      <c r="M133" s="390"/>
      <c r="N133" s="390"/>
      <c r="O133" s="390"/>
      <c r="P133" s="390"/>
      <c r="Q133" s="390"/>
    </row>
    <row r="134" spans="1:17" s="370" customFormat="1">
      <c r="A134" s="389"/>
      <c r="B134" s="389"/>
      <c r="C134" s="536"/>
      <c r="D134" s="369"/>
      <c r="E134" s="456"/>
      <c r="F134" s="371"/>
      <c r="G134" s="1036"/>
      <c r="H134" s="537"/>
      <c r="I134" s="456"/>
      <c r="J134" s="268"/>
      <c r="K134" s="456"/>
      <c r="L134" s="390"/>
      <c r="M134" s="390"/>
      <c r="N134" s="390"/>
      <c r="O134" s="390"/>
      <c r="P134" s="390"/>
      <c r="Q134" s="390"/>
    </row>
    <row r="135" spans="1:17" s="370" customFormat="1">
      <c r="A135" s="389"/>
      <c r="B135" s="389"/>
      <c r="C135" s="536"/>
      <c r="D135" s="369"/>
      <c r="E135" s="456"/>
      <c r="F135" s="371"/>
      <c r="G135" s="1036"/>
      <c r="H135" s="537"/>
      <c r="I135" s="456"/>
      <c r="J135" s="268"/>
      <c r="K135" s="456"/>
      <c r="L135" s="390"/>
      <c r="M135" s="390"/>
      <c r="N135" s="390"/>
      <c r="O135" s="390"/>
      <c r="P135" s="390"/>
      <c r="Q135" s="390"/>
    </row>
    <row r="136" spans="1:17" s="370" customFormat="1">
      <c r="A136" s="389"/>
      <c r="B136" s="389"/>
      <c r="C136" s="536"/>
      <c r="D136" s="369"/>
      <c r="E136" s="456"/>
      <c r="F136" s="371"/>
      <c r="G136" s="1036"/>
      <c r="H136" s="537"/>
      <c r="I136" s="456"/>
      <c r="J136" s="268"/>
      <c r="K136" s="456"/>
      <c r="L136" s="390"/>
      <c r="M136" s="390"/>
      <c r="N136" s="390"/>
      <c r="O136" s="390"/>
      <c r="P136" s="390"/>
      <c r="Q136" s="390"/>
    </row>
    <row r="137" spans="1:17" s="370" customFormat="1">
      <c r="A137" s="389"/>
      <c r="B137" s="389"/>
      <c r="C137" s="536"/>
      <c r="D137" s="369"/>
      <c r="E137" s="456"/>
      <c r="F137" s="371"/>
      <c r="G137" s="1036"/>
      <c r="H137" s="537"/>
      <c r="I137" s="456"/>
      <c r="J137" s="268"/>
      <c r="K137" s="456"/>
      <c r="L137" s="390"/>
      <c r="M137" s="390"/>
      <c r="N137" s="390"/>
      <c r="O137" s="390"/>
      <c r="P137" s="390"/>
      <c r="Q137" s="390"/>
    </row>
    <row r="138" spans="1:17" s="370" customFormat="1">
      <c r="A138" s="389"/>
      <c r="B138" s="389"/>
      <c r="C138" s="536"/>
      <c r="D138" s="369"/>
      <c r="E138" s="456"/>
      <c r="F138" s="371"/>
      <c r="G138" s="1036"/>
      <c r="H138" s="537"/>
      <c r="I138" s="456"/>
      <c r="J138" s="268"/>
      <c r="K138" s="456"/>
      <c r="L138" s="390"/>
      <c r="M138" s="390"/>
      <c r="N138" s="390"/>
      <c r="O138" s="390"/>
      <c r="P138" s="390"/>
      <c r="Q138" s="390"/>
    </row>
    <row r="139" spans="1:17" s="370" customFormat="1">
      <c r="A139" s="389"/>
      <c r="B139" s="389"/>
      <c r="C139" s="536"/>
      <c r="D139" s="369"/>
      <c r="E139" s="456"/>
      <c r="F139" s="371"/>
      <c r="G139" s="1036"/>
      <c r="H139" s="537"/>
      <c r="I139" s="456"/>
      <c r="J139" s="268"/>
      <c r="K139" s="456"/>
      <c r="L139" s="390"/>
      <c r="M139" s="390"/>
      <c r="N139" s="390"/>
      <c r="O139" s="390"/>
      <c r="P139" s="390"/>
      <c r="Q139" s="390"/>
    </row>
    <row r="140" spans="1:17" s="370" customFormat="1">
      <c r="A140" s="389"/>
      <c r="B140" s="389"/>
      <c r="C140" s="536"/>
      <c r="D140" s="369"/>
      <c r="E140" s="456"/>
      <c r="F140" s="371"/>
      <c r="G140" s="1036"/>
      <c r="H140" s="537"/>
      <c r="I140" s="456"/>
      <c r="J140" s="268"/>
      <c r="K140" s="456"/>
      <c r="L140" s="390"/>
      <c r="M140" s="390"/>
      <c r="N140" s="390"/>
      <c r="O140" s="390"/>
      <c r="P140" s="390"/>
      <c r="Q140" s="390"/>
    </row>
    <row r="141" spans="1:17" s="370" customFormat="1">
      <c r="A141" s="389"/>
      <c r="B141" s="389"/>
      <c r="C141" s="536"/>
      <c r="D141" s="369"/>
      <c r="E141" s="456"/>
      <c r="F141" s="371"/>
      <c r="G141" s="1036"/>
      <c r="H141" s="537"/>
      <c r="I141" s="456"/>
      <c r="J141" s="268"/>
      <c r="K141" s="456"/>
      <c r="L141" s="390"/>
      <c r="M141" s="390"/>
      <c r="N141" s="390"/>
      <c r="O141" s="390"/>
      <c r="P141" s="390"/>
      <c r="Q141" s="390"/>
    </row>
    <row r="142" spans="1:17" s="370" customFormat="1">
      <c r="A142" s="389"/>
      <c r="B142" s="389"/>
      <c r="C142" s="536"/>
      <c r="D142" s="369"/>
      <c r="E142" s="456"/>
      <c r="F142" s="371"/>
      <c r="G142" s="1036"/>
      <c r="H142" s="537"/>
      <c r="I142" s="456"/>
      <c r="J142" s="268"/>
      <c r="K142" s="456"/>
      <c r="L142" s="390"/>
      <c r="M142" s="390"/>
      <c r="N142" s="390"/>
      <c r="O142" s="390"/>
      <c r="P142" s="390"/>
      <c r="Q142" s="390"/>
    </row>
    <row r="143" spans="1:17" s="370" customFormat="1">
      <c r="A143" s="389"/>
      <c r="B143" s="389"/>
      <c r="C143" s="536"/>
      <c r="D143" s="369"/>
      <c r="E143" s="456"/>
      <c r="F143" s="371"/>
      <c r="G143" s="1036"/>
      <c r="H143" s="537"/>
      <c r="I143" s="456"/>
      <c r="J143" s="268"/>
      <c r="K143" s="456"/>
      <c r="L143" s="390"/>
      <c r="M143" s="390"/>
      <c r="N143" s="390"/>
      <c r="O143" s="390"/>
      <c r="P143" s="390"/>
      <c r="Q143" s="390"/>
    </row>
    <row r="144" spans="1:17" s="370" customFormat="1">
      <c r="A144" s="389"/>
      <c r="B144" s="389"/>
      <c r="C144" s="536"/>
      <c r="D144" s="369"/>
      <c r="E144" s="456"/>
      <c r="F144" s="371"/>
      <c r="G144" s="1036"/>
      <c r="H144" s="537"/>
      <c r="I144" s="456"/>
      <c r="J144" s="268"/>
      <c r="K144" s="456"/>
      <c r="L144" s="390"/>
      <c r="M144" s="390"/>
      <c r="N144" s="390"/>
      <c r="O144" s="390"/>
      <c r="P144" s="390"/>
      <c r="Q144" s="390"/>
    </row>
    <row r="145" spans="1:17" s="370" customFormat="1">
      <c r="A145" s="389"/>
      <c r="B145" s="389"/>
      <c r="C145" s="536"/>
      <c r="D145" s="369"/>
      <c r="E145" s="456"/>
      <c r="F145" s="371"/>
      <c r="G145" s="1036"/>
      <c r="H145" s="537"/>
      <c r="I145" s="456"/>
      <c r="J145" s="268"/>
      <c r="K145" s="456"/>
      <c r="L145" s="390"/>
      <c r="M145" s="390"/>
      <c r="N145" s="390"/>
      <c r="O145" s="390"/>
      <c r="P145" s="390"/>
      <c r="Q145" s="390"/>
    </row>
    <row r="146" spans="1:17" s="370" customFormat="1">
      <c r="A146" s="389"/>
      <c r="B146" s="389"/>
      <c r="C146" s="536"/>
      <c r="D146" s="369"/>
      <c r="E146" s="456"/>
      <c r="F146" s="371"/>
      <c r="G146" s="1036"/>
      <c r="H146" s="537"/>
      <c r="I146" s="456"/>
      <c r="J146" s="268"/>
      <c r="K146" s="456"/>
      <c r="L146" s="390"/>
      <c r="M146" s="390"/>
      <c r="N146" s="390"/>
      <c r="O146" s="390"/>
      <c r="P146" s="390"/>
      <c r="Q146" s="390"/>
    </row>
    <row r="147" spans="1:17" s="370" customFormat="1">
      <c r="A147" s="389"/>
      <c r="B147" s="389"/>
      <c r="C147" s="536"/>
      <c r="D147" s="369"/>
      <c r="E147" s="456"/>
      <c r="F147" s="371"/>
      <c r="G147" s="1036"/>
      <c r="H147" s="537"/>
      <c r="I147" s="456"/>
      <c r="J147" s="268"/>
      <c r="K147" s="456"/>
      <c r="L147" s="390"/>
      <c r="M147" s="390"/>
      <c r="N147" s="390"/>
      <c r="O147" s="390"/>
      <c r="P147" s="390"/>
      <c r="Q147" s="390"/>
    </row>
    <row r="148" spans="1:17" s="370" customFormat="1">
      <c r="A148" s="389"/>
      <c r="B148" s="389"/>
      <c r="C148" s="536"/>
      <c r="D148" s="369"/>
      <c r="E148" s="456"/>
      <c r="F148" s="371"/>
      <c r="G148" s="1036"/>
      <c r="H148" s="537"/>
      <c r="I148" s="456"/>
      <c r="J148" s="268"/>
      <c r="K148" s="456"/>
      <c r="L148" s="390"/>
      <c r="M148" s="390"/>
      <c r="N148" s="390"/>
      <c r="O148" s="390"/>
      <c r="P148" s="390"/>
      <c r="Q148" s="390"/>
    </row>
    <row r="149" spans="1:17" s="370" customFormat="1">
      <c r="A149" s="389"/>
      <c r="B149" s="389"/>
      <c r="C149" s="536"/>
      <c r="D149" s="369"/>
      <c r="E149" s="456"/>
      <c r="F149" s="371"/>
      <c r="G149" s="1036"/>
      <c r="H149" s="537"/>
      <c r="I149" s="456"/>
      <c r="J149" s="268"/>
      <c r="K149" s="456"/>
      <c r="L149" s="390"/>
      <c r="M149" s="390"/>
      <c r="N149" s="390"/>
      <c r="O149" s="390"/>
      <c r="P149" s="390"/>
      <c r="Q149" s="390"/>
    </row>
    <row r="150" spans="1:17" s="370" customFormat="1">
      <c r="A150" s="389"/>
      <c r="B150" s="389"/>
      <c r="C150" s="536"/>
      <c r="D150" s="369"/>
      <c r="E150" s="456"/>
      <c r="F150" s="371"/>
      <c r="G150" s="1036"/>
      <c r="H150" s="537"/>
      <c r="I150" s="456"/>
      <c r="J150" s="268"/>
      <c r="K150" s="456"/>
      <c r="L150" s="390"/>
      <c r="M150" s="390"/>
      <c r="N150" s="390"/>
      <c r="O150" s="390"/>
      <c r="P150" s="390"/>
      <c r="Q150" s="390"/>
    </row>
    <row r="151" spans="1:17" s="370" customFormat="1">
      <c r="A151" s="389"/>
      <c r="B151" s="389"/>
      <c r="C151" s="536"/>
      <c r="D151" s="369"/>
      <c r="E151" s="456"/>
      <c r="F151" s="371"/>
      <c r="G151" s="1036"/>
      <c r="H151" s="537"/>
      <c r="I151" s="456"/>
      <c r="J151" s="268"/>
      <c r="K151" s="456"/>
      <c r="L151" s="390"/>
      <c r="M151" s="390"/>
      <c r="N151" s="390"/>
      <c r="O151" s="390"/>
      <c r="P151" s="390"/>
      <c r="Q151" s="390"/>
    </row>
    <row r="152" spans="1:17" s="370" customFormat="1">
      <c r="A152" s="389"/>
      <c r="B152" s="389"/>
      <c r="C152" s="536"/>
      <c r="D152" s="369"/>
      <c r="E152" s="456"/>
      <c r="F152" s="371"/>
      <c r="G152" s="1036"/>
      <c r="H152" s="537"/>
      <c r="I152" s="456"/>
      <c r="J152" s="268"/>
      <c r="K152" s="456"/>
      <c r="L152" s="390"/>
      <c r="M152" s="390"/>
      <c r="N152" s="390"/>
      <c r="O152" s="390"/>
      <c r="P152" s="390"/>
      <c r="Q152" s="390"/>
    </row>
    <row r="153" spans="1:17" s="370" customFormat="1">
      <c r="A153" s="389"/>
      <c r="B153" s="389"/>
      <c r="C153" s="536"/>
      <c r="D153" s="369"/>
      <c r="E153" s="456"/>
      <c r="F153" s="371"/>
      <c r="G153" s="1036"/>
      <c r="H153" s="537"/>
      <c r="I153" s="456"/>
      <c r="J153" s="268"/>
      <c r="K153" s="456"/>
      <c r="L153" s="390"/>
      <c r="M153" s="390"/>
      <c r="N153" s="390"/>
      <c r="O153" s="390"/>
      <c r="P153" s="390"/>
      <c r="Q153" s="390"/>
    </row>
    <row r="154" spans="1:17" s="370" customFormat="1">
      <c r="A154" s="389"/>
      <c r="B154" s="389"/>
      <c r="C154" s="536"/>
      <c r="D154" s="369"/>
      <c r="E154" s="456"/>
      <c r="F154" s="371"/>
      <c r="G154" s="1036"/>
      <c r="H154" s="537"/>
      <c r="I154" s="456"/>
      <c r="J154" s="268"/>
      <c r="K154" s="456"/>
      <c r="L154" s="390"/>
      <c r="M154" s="390"/>
      <c r="N154" s="390"/>
      <c r="O154" s="390"/>
      <c r="P154" s="390"/>
      <c r="Q154" s="390"/>
    </row>
    <row r="155" spans="1:17" s="370" customFormat="1">
      <c r="A155" s="389"/>
      <c r="B155" s="389"/>
      <c r="C155" s="536"/>
      <c r="D155" s="369"/>
      <c r="E155" s="456"/>
      <c r="F155" s="371"/>
      <c r="G155" s="1036"/>
      <c r="H155" s="537"/>
      <c r="I155" s="456"/>
      <c r="J155" s="268"/>
      <c r="K155" s="456"/>
      <c r="L155" s="390"/>
      <c r="M155" s="390"/>
      <c r="N155" s="390"/>
      <c r="O155" s="390"/>
      <c r="P155" s="390"/>
      <c r="Q155" s="390"/>
    </row>
    <row r="156" spans="1:17" s="370" customFormat="1">
      <c r="A156" s="389"/>
      <c r="B156" s="389"/>
      <c r="C156" s="536"/>
      <c r="D156" s="369"/>
      <c r="E156" s="456"/>
      <c r="F156" s="371"/>
      <c r="G156" s="1036"/>
      <c r="H156" s="537"/>
      <c r="I156" s="456"/>
      <c r="J156" s="268"/>
      <c r="K156" s="456"/>
      <c r="L156" s="390"/>
      <c r="M156" s="390"/>
      <c r="N156" s="390"/>
      <c r="O156" s="390"/>
      <c r="P156" s="390"/>
      <c r="Q156" s="390"/>
    </row>
    <row r="157" spans="1:17" s="370" customFormat="1">
      <c r="A157" s="389"/>
      <c r="B157" s="389"/>
      <c r="C157" s="536"/>
      <c r="D157" s="369"/>
      <c r="E157" s="456"/>
      <c r="F157" s="371"/>
      <c r="G157" s="1036"/>
      <c r="H157" s="537"/>
      <c r="I157" s="456"/>
      <c r="J157" s="268"/>
      <c r="K157" s="456"/>
      <c r="L157" s="390"/>
      <c r="M157" s="390"/>
      <c r="N157" s="390"/>
      <c r="O157" s="390"/>
      <c r="P157" s="390"/>
      <c r="Q157" s="390"/>
    </row>
    <row r="158" spans="1:17" s="370" customFormat="1">
      <c r="A158" s="389"/>
      <c r="B158" s="389"/>
      <c r="C158" s="536"/>
      <c r="D158" s="369"/>
      <c r="E158" s="456"/>
      <c r="F158" s="371"/>
      <c r="G158" s="1036"/>
      <c r="H158" s="537"/>
      <c r="I158" s="456"/>
      <c r="J158" s="268"/>
      <c r="K158" s="456"/>
      <c r="L158" s="390"/>
      <c r="M158" s="390"/>
      <c r="N158" s="390"/>
      <c r="O158" s="390"/>
      <c r="P158" s="390"/>
      <c r="Q158" s="390"/>
    </row>
    <row r="159" spans="1:17" s="370" customFormat="1">
      <c r="A159" s="389"/>
      <c r="B159" s="389"/>
      <c r="C159" s="536"/>
      <c r="D159" s="369"/>
      <c r="E159" s="456"/>
      <c r="F159" s="371"/>
      <c r="G159" s="1036"/>
      <c r="H159" s="537"/>
      <c r="I159" s="456"/>
      <c r="J159" s="268"/>
      <c r="K159" s="456"/>
      <c r="L159" s="390"/>
      <c r="M159" s="390"/>
      <c r="N159" s="390"/>
      <c r="O159" s="390"/>
      <c r="P159" s="390"/>
      <c r="Q159" s="390"/>
    </row>
    <row r="160" spans="1:17" s="370" customFormat="1">
      <c r="A160" s="389"/>
      <c r="B160" s="389"/>
      <c r="C160" s="536"/>
      <c r="D160" s="369"/>
      <c r="E160" s="456"/>
      <c r="F160" s="371"/>
      <c r="G160" s="1036"/>
      <c r="H160" s="537"/>
      <c r="I160" s="456"/>
      <c r="J160" s="268"/>
      <c r="K160" s="456"/>
      <c r="L160" s="390"/>
      <c r="M160" s="390"/>
      <c r="N160" s="390"/>
      <c r="O160" s="390"/>
      <c r="P160" s="390"/>
      <c r="Q160" s="390"/>
    </row>
    <row r="161" spans="1:17" s="370" customFormat="1">
      <c r="A161" s="389"/>
      <c r="B161" s="389"/>
      <c r="C161" s="536"/>
      <c r="D161" s="369"/>
      <c r="E161" s="456"/>
      <c r="F161" s="371"/>
      <c r="G161" s="1036"/>
      <c r="H161" s="537"/>
      <c r="I161" s="456"/>
      <c r="J161" s="268"/>
      <c r="K161" s="456"/>
      <c r="L161" s="390"/>
      <c r="M161" s="390"/>
      <c r="N161" s="390"/>
      <c r="O161" s="390"/>
      <c r="P161" s="390"/>
      <c r="Q161" s="390"/>
    </row>
    <row r="162" spans="1:17" s="370" customFormat="1">
      <c r="A162" s="389"/>
      <c r="B162" s="389"/>
      <c r="C162" s="536"/>
      <c r="D162" s="369"/>
      <c r="E162" s="456"/>
      <c r="F162" s="371"/>
      <c r="G162" s="1036"/>
      <c r="H162" s="537"/>
      <c r="I162" s="456"/>
      <c r="J162" s="268"/>
      <c r="K162" s="456"/>
      <c r="L162" s="390"/>
      <c r="M162" s="390"/>
      <c r="N162" s="390"/>
      <c r="O162" s="390"/>
      <c r="P162" s="390"/>
      <c r="Q162" s="390"/>
    </row>
    <row r="163" spans="1:17" s="370" customFormat="1">
      <c r="A163" s="389"/>
      <c r="B163" s="389"/>
      <c r="C163" s="536"/>
      <c r="D163" s="369"/>
      <c r="E163" s="456"/>
      <c r="F163" s="371"/>
      <c r="G163" s="1036"/>
      <c r="H163" s="537"/>
      <c r="I163" s="456"/>
      <c r="J163" s="268"/>
      <c r="K163" s="456"/>
      <c r="L163" s="390"/>
      <c r="M163" s="390"/>
      <c r="N163" s="390"/>
      <c r="O163" s="390"/>
      <c r="P163" s="390"/>
      <c r="Q163" s="390"/>
    </row>
    <row r="164" spans="1:17" s="370" customFormat="1">
      <c r="A164" s="389"/>
      <c r="B164" s="389"/>
      <c r="C164" s="536"/>
      <c r="D164" s="369"/>
      <c r="E164" s="456"/>
      <c r="F164" s="371"/>
      <c r="G164" s="1036"/>
      <c r="H164" s="537"/>
      <c r="I164" s="456"/>
      <c r="J164" s="268"/>
      <c r="K164" s="456"/>
      <c r="L164" s="390"/>
      <c r="M164" s="390"/>
      <c r="N164" s="390"/>
      <c r="O164" s="390"/>
      <c r="P164" s="390"/>
      <c r="Q164" s="390"/>
    </row>
    <row r="165" spans="1:17" s="370" customFormat="1">
      <c r="A165" s="389"/>
      <c r="B165" s="389"/>
      <c r="C165" s="536"/>
      <c r="D165" s="369"/>
      <c r="E165" s="456"/>
      <c r="F165" s="371"/>
      <c r="G165" s="1036"/>
      <c r="H165" s="537"/>
      <c r="I165" s="456"/>
      <c r="J165" s="268"/>
      <c r="K165" s="456"/>
      <c r="L165" s="390"/>
      <c r="M165" s="390"/>
      <c r="N165" s="390"/>
      <c r="O165" s="390"/>
      <c r="P165" s="390"/>
      <c r="Q165" s="390"/>
    </row>
    <row r="166" spans="1:17" s="370" customFormat="1">
      <c r="A166" s="389"/>
      <c r="B166" s="389"/>
      <c r="C166" s="536"/>
      <c r="D166" s="369"/>
      <c r="E166" s="456"/>
      <c r="F166" s="371"/>
      <c r="G166" s="1036"/>
      <c r="H166" s="537"/>
      <c r="I166" s="456"/>
      <c r="J166" s="268"/>
      <c r="K166" s="456"/>
      <c r="L166" s="390"/>
      <c r="M166" s="390"/>
      <c r="N166" s="390"/>
      <c r="O166" s="390"/>
      <c r="P166" s="390"/>
      <c r="Q166" s="390"/>
    </row>
    <row r="167" spans="1:17" s="370" customFormat="1">
      <c r="A167" s="389"/>
      <c r="B167" s="389"/>
      <c r="C167" s="536"/>
      <c r="D167" s="369"/>
      <c r="E167" s="456"/>
      <c r="F167" s="371"/>
      <c r="G167" s="1036"/>
      <c r="H167" s="537"/>
      <c r="I167" s="456"/>
      <c r="J167" s="268"/>
      <c r="K167" s="456"/>
      <c r="L167" s="390"/>
      <c r="M167" s="390"/>
      <c r="N167" s="390"/>
      <c r="O167" s="390"/>
      <c r="P167" s="390"/>
      <c r="Q167" s="390"/>
    </row>
    <row r="168" spans="1:17" s="370" customFormat="1">
      <c r="A168" s="389"/>
      <c r="B168" s="389"/>
      <c r="C168" s="536"/>
      <c r="D168" s="369"/>
      <c r="E168" s="456"/>
      <c r="F168" s="371"/>
      <c r="G168" s="1036"/>
      <c r="H168" s="537"/>
      <c r="I168" s="456"/>
      <c r="J168" s="268"/>
      <c r="K168" s="456"/>
      <c r="L168" s="390"/>
      <c r="M168" s="390"/>
      <c r="N168" s="390"/>
      <c r="O168" s="390"/>
      <c r="P168" s="390"/>
      <c r="Q168" s="390"/>
    </row>
    <row r="169" spans="1:17" s="370" customFormat="1">
      <c r="A169" s="389"/>
      <c r="B169" s="389"/>
      <c r="C169" s="536"/>
      <c r="D169" s="369"/>
      <c r="E169" s="456"/>
      <c r="F169" s="371"/>
      <c r="G169" s="1036"/>
      <c r="H169" s="537"/>
      <c r="I169" s="456"/>
      <c r="J169" s="268"/>
      <c r="K169" s="456"/>
      <c r="L169" s="390"/>
      <c r="M169" s="390"/>
      <c r="N169" s="390"/>
      <c r="O169" s="390"/>
      <c r="P169" s="390"/>
      <c r="Q169" s="390"/>
    </row>
    <row r="170" spans="1:17" s="370" customFormat="1">
      <c r="A170" s="389"/>
      <c r="B170" s="389"/>
      <c r="C170" s="536"/>
      <c r="D170" s="369"/>
      <c r="E170" s="456"/>
      <c r="F170" s="371"/>
      <c r="G170" s="1036"/>
      <c r="H170" s="537"/>
      <c r="I170" s="456"/>
      <c r="J170" s="268"/>
      <c r="K170" s="456"/>
      <c r="L170" s="390"/>
      <c r="M170" s="390"/>
      <c r="N170" s="390"/>
      <c r="O170" s="390"/>
      <c r="P170" s="390"/>
      <c r="Q170" s="390"/>
    </row>
    <row r="171" spans="1:17" s="370" customFormat="1">
      <c r="A171" s="389"/>
      <c r="B171" s="389"/>
      <c r="C171" s="536"/>
      <c r="D171" s="369"/>
      <c r="E171" s="456"/>
      <c r="F171" s="371"/>
      <c r="G171" s="1036"/>
      <c r="H171" s="537"/>
      <c r="I171" s="456"/>
      <c r="J171" s="268"/>
      <c r="K171" s="456"/>
      <c r="L171" s="390"/>
      <c r="M171" s="390"/>
      <c r="N171" s="390"/>
      <c r="O171" s="390"/>
      <c r="P171" s="390"/>
      <c r="Q171" s="390"/>
    </row>
    <row r="172" spans="1:17" s="370" customFormat="1">
      <c r="A172" s="389"/>
      <c r="B172" s="389"/>
      <c r="C172" s="536"/>
      <c r="D172" s="369"/>
      <c r="E172" s="456"/>
      <c r="F172" s="371"/>
      <c r="G172" s="1036"/>
      <c r="H172" s="537"/>
      <c r="I172" s="456"/>
      <c r="J172" s="268"/>
      <c r="K172" s="456"/>
      <c r="L172" s="390"/>
      <c r="M172" s="390"/>
      <c r="N172" s="390"/>
      <c r="O172" s="390"/>
      <c r="P172" s="390"/>
      <c r="Q172" s="390"/>
    </row>
    <row r="173" spans="1:17" s="370" customFormat="1">
      <c r="A173" s="389"/>
      <c r="B173" s="389"/>
      <c r="C173" s="536"/>
      <c r="D173" s="369"/>
      <c r="E173" s="456"/>
      <c r="F173" s="371"/>
      <c r="G173" s="1036"/>
      <c r="H173" s="537"/>
      <c r="I173" s="456"/>
      <c r="J173" s="268"/>
      <c r="K173" s="456"/>
      <c r="L173" s="390"/>
      <c r="M173" s="390"/>
      <c r="N173" s="390"/>
      <c r="O173" s="390"/>
      <c r="P173" s="390"/>
      <c r="Q173" s="390"/>
    </row>
    <row r="174" spans="1:17" s="370" customFormat="1">
      <c r="A174" s="389"/>
      <c r="B174" s="389"/>
      <c r="C174" s="536"/>
      <c r="D174" s="369"/>
      <c r="E174" s="456"/>
      <c r="F174" s="371"/>
      <c r="G174" s="1036"/>
      <c r="H174" s="537"/>
      <c r="I174" s="456"/>
      <c r="J174" s="268"/>
      <c r="K174" s="456"/>
      <c r="L174" s="390"/>
      <c r="M174" s="390"/>
      <c r="N174" s="390"/>
      <c r="O174" s="390"/>
      <c r="P174" s="390"/>
      <c r="Q174" s="390"/>
    </row>
    <row r="175" spans="1:17" s="370" customFormat="1">
      <c r="A175" s="389"/>
      <c r="B175" s="389"/>
      <c r="C175" s="536"/>
      <c r="D175" s="369"/>
      <c r="E175" s="456"/>
      <c r="F175" s="371"/>
      <c r="G175" s="1036"/>
      <c r="H175" s="537"/>
      <c r="I175" s="456"/>
      <c r="J175" s="268"/>
      <c r="K175" s="456"/>
      <c r="L175" s="390"/>
      <c r="M175" s="390"/>
      <c r="N175" s="390"/>
      <c r="O175" s="390"/>
      <c r="P175" s="390"/>
      <c r="Q175" s="390"/>
    </row>
    <row r="176" spans="1:17" s="370" customFormat="1">
      <c r="A176" s="389"/>
      <c r="B176" s="389"/>
      <c r="C176" s="536"/>
      <c r="D176" s="369"/>
      <c r="E176" s="456"/>
      <c r="F176" s="371"/>
      <c r="G176" s="1036"/>
      <c r="H176" s="537"/>
      <c r="I176" s="456"/>
      <c r="J176" s="268"/>
      <c r="K176" s="456"/>
      <c r="L176" s="390"/>
      <c r="M176" s="390"/>
      <c r="N176" s="390"/>
      <c r="O176" s="390"/>
      <c r="P176" s="390"/>
      <c r="Q176" s="390"/>
    </row>
    <row r="177" spans="1:17" s="370" customFormat="1">
      <c r="A177" s="389"/>
      <c r="B177" s="389"/>
      <c r="C177" s="536"/>
      <c r="D177" s="369"/>
      <c r="E177" s="456"/>
      <c r="F177" s="371"/>
      <c r="G177" s="1036"/>
      <c r="H177" s="537"/>
      <c r="I177" s="456"/>
      <c r="J177" s="268"/>
      <c r="K177" s="456"/>
      <c r="L177" s="390"/>
      <c r="M177" s="390"/>
      <c r="N177" s="390"/>
      <c r="O177" s="390"/>
      <c r="P177" s="390"/>
      <c r="Q177" s="390"/>
    </row>
    <row r="178" spans="1:17" s="370" customFormat="1">
      <c r="A178" s="389"/>
      <c r="B178" s="389"/>
      <c r="C178" s="536"/>
      <c r="D178" s="369"/>
      <c r="E178" s="456"/>
      <c r="F178" s="371"/>
      <c r="G178" s="1036"/>
      <c r="H178" s="537"/>
      <c r="I178" s="456"/>
      <c r="J178" s="268"/>
      <c r="K178" s="456"/>
      <c r="L178" s="390"/>
      <c r="M178" s="390"/>
      <c r="N178" s="390"/>
      <c r="O178" s="390"/>
      <c r="P178" s="390"/>
      <c r="Q178" s="390"/>
    </row>
    <row r="179" spans="1:17" s="370" customFormat="1">
      <c r="A179" s="389"/>
      <c r="B179" s="389"/>
      <c r="C179" s="536"/>
      <c r="D179" s="369"/>
      <c r="E179" s="456"/>
      <c r="F179" s="371"/>
      <c r="G179" s="1036"/>
      <c r="H179" s="537"/>
      <c r="I179" s="456"/>
      <c r="J179" s="268"/>
      <c r="K179" s="456"/>
      <c r="L179" s="390"/>
      <c r="M179" s="390"/>
      <c r="N179" s="390"/>
      <c r="O179" s="390"/>
      <c r="P179" s="390"/>
      <c r="Q179" s="390"/>
    </row>
    <row r="180" spans="1:17" s="370" customFormat="1">
      <c r="A180" s="389"/>
      <c r="B180" s="389"/>
      <c r="C180" s="536"/>
      <c r="D180" s="369"/>
      <c r="E180" s="456"/>
      <c r="F180" s="371"/>
      <c r="G180" s="1036"/>
      <c r="H180" s="537"/>
      <c r="I180" s="456"/>
      <c r="J180" s="268"/>
      <c r="K180" s="456"/>
      <c r="L180" s="390"/>
      <c r="M180" s="390"/>
      <c r="N180" s="390"/>
      <c r="O180" s="390"/>
      <c r="P180" s="390"/>
      <c r="Q180" s="390"/>
    </row>
    <row r="181" spans="1:17" s="370" customFormat="1">
      <c r="A181" s="389"/>
      <c r="B181" s="389"/>
      <c r="C181" s="536"/>
      <c r="D181" s="369"/>
      <c r="E181" s="456"/>
      <c r="F181" s="371"/>
      <c r="G181" s="1036"/>
      <c r="H181" s="537"/>
      <c r="I181" s="456"/>
      <c r="J181" s="268"/>
      <c r="K181" s="456"/>
      <c r="L181" s="390"/>
      <c r="M181" s="390"/>
      <c r="N181" s="390"/>
      <c r="O181" s="390"/>
      <c r="P181" s="390"/>
      <c r="Q181" s="390"/>
    </row>
    <row r="182" spans="1:17" s="370" customFormat="1">
      <c r="A182" s="389"/>
      <c r="B182" s="389"/>
      <c r="C182" s="536"/>
      <c r="D182" s="369"/>
      <c r="E182" s="456"/>
      <c r="F182" s="371"/>
      <c r="G182" s="1036"/>
      <c r="H182" s="537"/>
      <c r="I182" s="456"/>
      <c r="J182" s="268"/>
      <c r="K182" s="456"/>
      <c r="L182" s="390"/>
      <c r="M182" s="390"/>
      <c r="N182" s="390"/>
      <c r="O182" s="390"/>
      <c r="P182" s="390"/>
      <c r="Q182" s="390"/>
    </row>
    <row r="183" spans="1:17" s="370" customFormat="1">
      <c r="A183" s="389"/>
      <c r="B183" s="389"/>
      <c r="C183" s="536"/>
      <c r="D183" s="369"/>
      <c r="E183" s="456"/>
      <c r="F183" s="371"/>
      <c r="G183" s="1036"/>
      <c r="H183" s="537"/>
      <c r="I183" s="456"/>
      <c r="J183" s="268"/>
      <c r="K183" s="456"/>
      <c r="L183" s="390"/>
      <c r="M183" s="390"/>
      <c r="N183" s="390"/>
      <c r="O183" s="390"/>
      <c r="P183" s="390"/>
      <c r="Q183" s="390"/>
    </row>
    <row r="184" spans="1:17" s="370" customFormat="1">
      <c r="A184" s="389"/>
      <c r="B184" s="389"/>
      <c r="C184" s="536"/>
      <c r="D184" s="369"/>
      <c r="E184" s="456"/>
      <c r="F184" s="371"/>
      <c r="G184" s="1036"/>
      <c r="H184" s="537"/>
      <c r="I184" s="456"/>
      <c r="J184" s="268"/>
      <c r="K184" s="456"/>
      <c r="L184" s="390"/>
      <c r="M184" s="390"/>
      <c r="N184" s="390"/>
      <c r="O184" s="390"/>
      <c r="P184" s="390"/>
      <c r="Q184" s="390"/>
    </row>
    <row r="185" spans="1:17" s="370" customFormat="1">
      <c r="A185" s="389"/>
      <c r="B185" s="389"/>
      <c r="C185" s="536"/>
      <c r="D185" s="369"/>
      <c r="E185" s="456"/>
      <c r="F185" s="371"/>
      <c r="G185" s="1036"/>
      <c r="H185" s="537"/>
      <c r="I185" s="456"/>
      <c r="J185" s="268"/>
      <c r="K185" s="456"/>
      <c r="L185" s="390"/>
      <c r="M185" s="390"/>
      <c r="N185" s="390"/>
      <c r="O185" s="390"/>
      <c r="P185" s="390"/>
      <c r="Q185" s="390"/>
    </row>
    <row r="186" spans="1:17" s="370" customFormat="1">
      <c r="A186" s="389"/>
      <c r="B186" s="389"/>
      <c r="C186" s="536"/>
      <c r="D186" s="369"/>
      <c r="E186" s="456"/>
      <c r="F186" s="371"/>
      <c r="G186" s="1036"/>
      <c r="H186" s="537"/>
      <c r="I186" s="456"/>
      <c r="J186" s="268"/>
      <c r="K186" s="456"/>
      <c r="L186" s="390"/>
      <c r="M186" s="390"/>
      <c r="N186" s="390"/>
      <c r="O186" s="390"/>
      <c r="P186" s="390"/>
      <c r="Q186" s="390"/>
    </row>
    <row r="187" spans="1:17" s="370" customFormat="1">
      <c r="A187" s="389"/>
      <c r="B187" s="389"/>
      <c r="C187" s="536"/>
      <c r="D187" s="369"/>
      <c r="E187" s="456"/>
      <c r="F187" s="371"/>
      <c r="G187" s="1036"/>
      <c r="H187" s="537"/>
      <c r="I187" s="456"/>
      <c r="J187" s="268"/>
      <c r="K187" s="456"/>
      <c r="L187" s="390"/>
      <c r="M187" s="390"/>
      <c r="N187" s="390"/>
      <c r="O187" s="390"/>
      <c r="P187" s="390"/>
      <c r="Q187" s="390"/>
    </row>
    <row r="188" spans="1:17" s="370" customFormat="1">
      <c r="A188" s="389"/>
      <c r="B188" s="389"/>
      <c r="C188" s="536"/>
      <c r="D188" s="369"/>
      <c r="E188" s="456"/>
      <c r="F188" s="371"/>
      <c r="G188" s="1036"/>
      <c r="H188" s="537"/>
      <c r="I188" s="456"/>
      <c r="J188" s="268"/>
      <c r="K188" s="456"/>
      <c r="L188" s="390"/>
      <c r="M188" s="390"/>
      <c r="N188" s="390"/>
      <c r="O188" s="390"/>
      <c r="P188" s="390"/>
      <c r="Q188" s="390"/>
    </row>
    <row r="189" spans="1:17" s="370" customFormat="1">
      <c r="A189" s="389"/>
      <c r="B189" s="389"/>
      <c r="C189" s="536"/>
      <c r="D189" s="369"/>
      <c r="E189" s="456"/>
      <c r="F189" s="371"/>
      <c r="G189" s="1036"/>
      <c r="H189" s="537"/>
      <c r="I189" s="456"/>
      <c r="J189" s="268"/>
      <c r="K189" s="456"/>
      <c r="L189" s="390"/>
      <c r="M189" s="390"/>
      <c r="N189" s="390"/>
      <c r="O189" s="390"/>
      <c r="P189" s="390"/>
      <c r="Q189" s="390"/>
    </row>
    <row r="190" spans="1:17" s="370" customFormat="1">
      <c r="A190" s="389"/>
      <c r="B190" s="389"/>
      <c r="C190" s="536"/>
      <c r="D190" s="369"/>
      <c r="E190" s="456"/>
      <c r="F190" s="371"/>
      <c r="G190" s="1036"/>
      <c r="H190" s="537"/>
      <c r="I190" s="456"/>
      <c r="J190" s="268"/>
      <c r="K190" s="456"/>
      <c r="L190" s="390"/>
      <c r="M190" s="390"/>
      <c r="N190" s="390"/>
      <c r="O190" s="390"/>
      <c r="P190" s="390"/>
      <c r="Q190" s="390"/>
    </row>
    <row r="191" spans="1:17" s="370" customFormat="1">
      <c r="A191" s="389"/>
      <c r="B191" s="389"/>
      <c r="C191" s="536"/>
      <c r="D191" s="369"/>
      <c r="E191" s="456"/>
      <c r="F191" s="371"/>
      <c r="G191" s="1036"/>
      <c r="H191" s="537"/>
      <c r="I191" s="456"/>
      <c r="J191" s="268"/>
      <c r="K191" s="456"/>
      <c r="L191" s="390"/>
      <c r="M191" s="390"/>
      <c r="N191" s="390"/>
      <c r="O191" s="390"/>
      <c r="P191" s="390"/>
      <c r="Q191" s="390"/>
    </row>
    <row r="192" spans="1:17" s="370" customFormat="1">
      <c r="A192" s="389"/>
      <c r="B192" s="389"/>
      <c r="C192" s="536"/>
      <c r="D192" s="369"/>
      <c r="E192" s="456"/>
      <c r="F192" s="371"/>
      <c r="G192" s="1036"/>
      <c r="H192" s="537"/>
      <c r="I192" s="456"/>
      <c r="J192" s="268"/>
      <c r="K192" s="456"/>
      <c r="L192" s="390"/>
      <c r="M192" s="390"/>
      <c r="N192" s="390"/>
      <c r="O192" s="390"/>
      <c r="P192" s="390"/>
      <c r="Q192" s="390"/>
    </row>
    <row r="193" spans="1:17" s="370" customFormat="1">
      <c r="A193" s="389"/>
      <c r="B193" s="389"/>
      <c r="C193" s="536"/>
      <c r="D193" s="369"/>
      <c r="E193" s="456"/>
      <c r="F193" s="371"/>
      <c r="G193" s="1036"/>
      <c r="H193" s="537"/>
      <c r="I193" s="456"/>
      <c r="J193" s="268"/>
      <c r="K193" s="456"/>
      <c r="L193" s="390"/>
      <c r="M193" s="390"/>
      <c r="N193" s="390"/>
      <c r="O193" s="390"/>
      <c r="P193" s="390"/>
      <c r="Q193" s="390"/>
    </row>
    <row r="194" spans="1:17" s="370" customFormat="1">
      <c r="A194" s="389"/>
      <c r="B194" s="389"/>
      <c r="C194" s="536"/>
      <c r="D194" s="369"/>
      <c r="E194" s="456"/>
      <c r="F194" s="371"/>
      <c r="G194" s="1036"/>
      <c r="H194" s="537"/>
      <c r="I194" s="456"/>
      <c r="J194" s="268"/>
      <c r="K194" s="456"/>
      <c r="L194" s="390"/>
      <c r="M194" s="390"/>
      <c r="N194" s="390"/>
      <c r="O194" s="390"/>
      <c r="P194" s="390"/>
      <c r="Q194" s="390"/>
    </row>
    <row r="195" spans="1:17" s="370" customFormat="1">
      <c r="A195" s="389"/>
      <c r="B195" s="389"/>
      <c r="C195" s="536"/>
      <c r="D195" s="369"/>
      <c r="E195" s="456"/>
      <c r="F195" s="371"/>
      <c r="G195" s="1036"/>
      <c r="H195" s="537"/>
      <c r="I195" s="456"/>
      <c r="J195" s="268"/>
      <c r="K195" s="456"/>
      <c r="L195" s="390"/>
      <c r="M195" s="390"/>
      <c r="N195" s="390"/>
      <c r="O195" s="390"/>
      <c r="P195" s="390"/>
      <c r="Q195" s="390"/>
    </row>
    <row r="196" spans="1:17" s="370" customFormat="1">
      <c r="A196" s="389"/>
      <c r="B196" s="389"/>
      <c r="C196" s="536"/>
      <c r="D196" s="369"/>
      <c r="E196" s="456"/>
      <c r="F196" s="371"/>
      <c r="G196" s="1036"/>
      <c r="H196" s="537"/>
      <c r="I196" s="456"/>
      <c r="J196" s="268"/>
      <c r="K196" s="456"/>
      <c r="L196" s="390"/>
      <c r="M196" s="390"/>
      <c r="N196" s="390"/>
      <c r="O196" s="390"/>
      <c r="P196" s="390"/>
      <c r="Q196" s="390"/>
    </row>
    <row r="197" spans="1:17" s="370" customFormat="1">
      <c r="A197" s="389"/>
      <c r="B197" s="389"/>
      <c r="C197" s="536"/>
      <c r="D197" s="369"/>
      <c r="E197" s="456"/>
      <c r="F197" s="371"/>
      <c r="G197" s="1036"/>
      <c r="H197" s="537"/>
      <c r="I197" s="456"/>
      <c r="J197" s="268"/>
      <c r="K197" s="456"/>
      <c r="L197" s="390"/>
      <c r="M197" s="390"/>
      <c r="N197" s="390"/>
      <c r="O197" s="390"/>
      <c r="P197" s="390"/>
      <c r="Q197" s="390"/>
    </row>
    <row r="198" spans="1:17" s="370" customFormat="1">
      <c r="A198" s="389"/>
      <c r="B198" s="389"/>
      <c r="C198" s="536"/>
      <c r="D198" s="369"/>
      <c r="E198" s="456"/>
      <c r="F198" s="371"/>
      <c r="G198" s="1036"/>
      <c r="H198" s="537"/>
      <c r="I198" s="456"/>
      <c r="J198" s="268"/>
      <c r="K198" s="456"/>
      <c r="L198" s="390"/>
      <c r="M198" s="390"/>
      <c r="N198" s="390"/>
      <c r="O198" s="390"/>
      <c r="P198" s="390"/>
      <c r="Q198" s="390"/>
    </row>
    <row r="199" spans="1:17" s="370" customFormat="1">
      <c r="A199" s="389"/>
      <c r="B199" s="389"/>
      <c r="C199" s="536"/>
      <c r="D199" s="369"/>
      <c r="E199" s="456"/>
      <c r="F199" s="371"/>
      <c r="G199" s="1036"/>
      <c r="H199" s="537"/>
      <c r="I199" s="456"/>
      <c r="J199" s="268"/>
      <c r="K199" s="456"/>
      <c r="L199" s="390"/>
      <c r="M199" s="390"/>
      <c r="N199" s="390"/>
      <c r="O199" s="390"/>
      <c r="P199" s="390"/>
      <c r="Q199" s="390"/>
    </row>
    <row r="200" spans="1:17" s="370" customFormat="1">
      <c r="A200" s="389"/>
      <c r="B200" s="389"/>
      <c r="C200" s="536"/>
      <c r="D200" s="369"/>
      <c r="E200" s="456"/>
      <c r="F200" s="371"/>
      <c r="G200" s="1036"/>
      <c r="H200" s="537"/>
      <c r="I200" s="456"/>
      <c r="J200" s="268"/>
      <c r="K200" s="456"/>
      <c r="L200" s="390"/>
      <c r="M200" s="390"/>
      <c r="N200" s="390"/>
      <c r="O200" s="390"/>
      <c r="P200" s="390"/>
      <c r="Q200" s="390"/>
    </row>
    <row r="201" spans="1:17" s="370" customFormat="1">
      <c r="A201" s="389"/>
      <c r="B201" s="389"/>
      <c r="C201" s="536"/>
      <c r="D201" s="369"/>
      <c r="E201" s="456"/>
      <c r="F201" s="371"/>
      <c r="G201" s="1036"/>
      <c r="H201" s="537"/>
      <c r="I201" s="456"/>
      <c r="J201" s="268"/>
      <c r="K201" s="456"/>
      <c r="L201" s="390"/>
      <c r="M201" s="390"/>
      <c r="N201" s="390"/>
      <c r="O201" s="390"/>
      <c r="P201" s="390"/>
      <c r="Q201" s="390"/>
    </row>
    <row r="202" spans="1:17" s="370" customFormat="1">
      <c r="A202" s="389"/>
      <c r="B202" s="389"/>
      <c r="C202" s="536"/>
      <c r="D202" s="369"/>
      <c r="E202" s="456"/>
      <c r="F202" s="371"/>
      <c r="G202" s="1036"/>
      <c r="H202" s="537"/>
      <c r="I202" s="456"/>
      <c r="J202" s="268"/>
      <c r="K202" s="456"/>
      <c r="L202" s="390"/>
      <c r="M202" s="390"/>
      <c r="N202" s="390"/>
      <c r="O202" s="390"/>
      <c r="P202" s="390"/>
      <c r="Q202" s="390"/>
    </row>
    <row r="203" spans="1:17" s="370" customFormat="1">
      <c r="A203" s="389"/>
      <c r="B203" s="389"/>
      <c r="C203" s="536"/>
      <c r="D203" s="369"/>
      <c r="E203" s="456"/>
      <c r="F203" s="371"/>
      <c r="G203" s="1036"/>
      <c r="H203" s="537"/>
      <c r="I203" s="456"/>
      <c r="J203" s="268"/>
      <c r="K203" s="456"/>
      <c r="L203" s="390"/>
      <c r="M203" s="390"/>
      <c r="N203" s="390"/>
      <c r="O203" s="390"/>
      <c r="P203" s="390"/>
      <c r="Q203" s="390"/>
    </row>
    <row r="204" spans="1:17" s="370" customFormat="1">
      <c r="A204" s="389"/>
      <c r="B204" s="389"/>
      <c r="C204" s="536"/>
      <c r="D204" s="369"/>
      <c r="E204" s="456"/>
      <c r="F204" s="371"/>
      <c r="G204" s="1036"/>
      <c r="H204" s="537"/>
      <c r="I204" s="456"/>
      <c r="J204" s="268"/>
      <c r="K204" s="456"/>
      <c r="L204" s="390"/>
      <c r="M204" s="390"/>
      <c r="N204" s="390"/>
      <c r="O204" s="390"/>
      <c r="P204" s="390"/>
      <c r="Q204" s="390"/>
    </row>
    <row r="205" spans="1:17" s="370" customFormat="1">
      <c r="A205" s="389"/>
      <c r="B205" s="389"/>
      <c r="C205" s="536"/>
      <c r="D205" s="369"/>
      <c r="E205" s="456"/>
      <c r="F205" s="371"/>
      <c r="G205" s="1036"/>
      <c r="H205" s="537"/>
      <c r="I205" s="456"/>
      <c r="J205" s="268"/>
      <c r="K205" s="456"/>
      <c r="L205" s="390"/>
      <c r="M205" s="390"/>
      <c r="N205" s="390"/>
      <c r="O205" s="390"/>
      <c r="P205" s="390"/>
      <c r="Q205" s="390"/>
    </row>
    <row r="206" spans="1:17" s="370" customFormat="1">
      <c r="A206" s="389"/>
      <c r="B206" s="389"/>
      <c r="C206" s="536"/>
      <c r="D206" s="369"/>
      <c r="E206" s="456"/>
      <c r="F206" s="371"/>
      <c r="G206" s="1036"/>
      <c r="H206" s="537"/>
      <c r="I206" s="456"/>
      <c r="J206" s="268"/>
      <c r="K206" s="456"/>
      <c r="L206" s="390"/>
      <c r="M206" s="390"/>
      <c r="N206" s="390"/>
      <c r="O206" s="390"/>
      <c r="P206" s="390"/>
      <c r="Q206" s="390"/>
    </row>
    <row r="207" spans="1:17" s="370" customFormat="1">
      <c r="A207" s="389"/>
      <c r="B207" s="389"/>
      <c r="C207" s="536"/>
      <c r="D207" s="369"/>
      <c r="E207" s="456"/>
      <c r="F207" s="371"/>
      <c r="G207" s="1036"/>
      <c r="H207" s="537"/>
      <c r="I207" s="456"/>
      <c r="J207" s="268"/>
      <c r="K207" s="456"/>
      <c r="L207" s="390"/>
      <c r="M207" s="390"/>
      <c r="N207" s="390"/>
      <c r="O207" s="390"/>
      <c r="P207" s="390"/>
      <c r="Q207" s="390"/>
    </row>
    <row r="208" spans="1:17" s="370" customFormat="1">
      <c r="A208" s="389"/>
      <c r="B208" s="389"/>
      <c r="C208" s="536"/>
      <c r="D208" s="369"/>
      <c r="E208" s="456"/>
      <c r="F208" s="371"/>
      <c r="G208" s="1036"/>
      <c r="H208" s="537"/>
      <c r="I208" s="456"/>
      <c r="J208" s="268"/>
      <c r="K208" s="456"/>
      <c r="L208" s="390"/>
      <c r="M208" s="390"/>
      <c r="N208" s="390"/>
      <c r="O208" s="390"/>
      <c r="P208" s="390"/>
      <c r="Q208" s="390"/>
    </row>
    <row r="209" spans="1:17" s="370" customFormat="1">
      <c r="A209" s="389"/>
      <c r="B209" s="389"/>
      <c r="C209" s="536"/>
      <c r="D209" s="369"/>
      <c r="E209" s="456"/>
      <c r="F209" s="371"/>
      <c r="G209" s="1036"/>
      <c r="H209" s="537"/>
      <c r="I209" s="456"/>
      <c r="J209" s="268"/>
      <c r="K209" s="456"/>
      <c r="L209" s="390"/>
      <c r="M209" s="390"/>
      <c r="N209" s="390"/>
      <c r="O209" s="390"/>
      <c r="P209" s="390"/>
      <c r="Q209" s="390"/>
    </row>
    <row r="210" spans="1:17" s="370" customFormat="1">
      <c r="A210" s="389"/>
      <c r="B210" s="389"/>
      <c r="C210" s="536"/>
      <c r="D210" s="369"/>
      <c r="E210" s="456"/>
      <c r="F210" s="371"/>
      <c r="G210" s="1036"/>
      <c r="H210" s="537"/>
      <c r="I210" s="456"/>
      <c r="J210" s="268"/>
      <c r="K210" s="456"/>
      <c r="L210" s="390"/>
      <c r="M210" s="390"/>
      <c r="N210" s="390"/>
      <c r="O210" s="390"/>
      <c r="P210" s="390"/>
      <c r="Q210" s="390"/>
    </row>
    <row r="211" spans="1:17" s="370" customFormat="1">
      <c r="A211" s="389"/>
      <c r="B211" s="389"/>
      <c r="C211" s="536"/>
      <c r="D211" s="369"/>
      <c r="E211" s="456"/>
      <c r="F211" s="371"/>
      <c r="G211" s="1036"/>
      <c r="H211" s="537"/>
      <c r="I211" s="456"/>
      <c r="J211" s="268"/>
      <c r="K211" s="456"/>
      <c r="L211" s="390"/>
      <c r="M211" s="390"/>
      <c r="N211" s="390"/>
      <c r="O211" s="390"/>
      <c r="P211" s="390"/>
      <c r="Q211" s="390"/>
    </row>
    <row r="212" spans="1:17" s="370" customFormat="1">
      <c r="A212" s="389"/>
      <c r="B212" s="389"/>
      <c r="C212" s="536"/>
      <c r="D212" s="369"/>
      <c r="E212" s="456"/>
      <c r="F212" s="371"/>
      <c r="G212" s="1036"/>
      <c r="H212" s="537"/>
      <c r="I212" s="456"/>
      <c r="J212" s="268"/>
      <c r="K212" s="456"/>
      <c r="L212" s="390"/>
      <c r="M212" s="390"/>
      <c r="N212" s="390"/>
      <c r="O212" s="390"/>
      <c r="P212" s="390"/>
      <c r="Q212" s="390"/>
    </row>
    <row r="213" spans="1:17" s="370" customFormat="1">
      <c r="A213" s="389"/>
      <c r="B213" s="389"/>
      <c r="C213" s="536"/>
      <c r="D213" s="369"/>
      <c r="E213" s="456"/>
      <c r="F213" s="371"/>
      <c r="G213" s="1036"/>
      <c r="H213" s="537"/>
      <c r="I213" s="456"/>
      <c r="J213" s="268"/>
      <c r="K213" s="456"/>
      <c r="L213" s="390"/>
      <c r="M213" s="390"/>
      <c r="N213" s="390"/>
      <c r="O213" s="390"/>
      <c r="P213" s="390"/>
      <c r="Q213" s="390"/>
    </row>
    <row r="214" spans="1:17" s="370" customFormat="1">
      <c r="A214" s="389"/>
      <c r="B214" s="389"/>
      <c r="C214" s="536"/>
      <c r="D214" s="369"/>
      <c r="E214" s="456"/>
      <c r="F214" s="371"/>
      <c r="G214" s="1036"/>
      <c r="H214" s="537"/>
      <c r="I214" s="456"/>
      <c r="J214" s="268"/>
      <c r="K214" s="456"/>
      <c r="L214" s="390"/>
      <c r="M214" s="390"/>
      <c r="N214" s="390"/>
      <c r="O214" s="390"/>
      <c r="P214" s="390"/>
      <c r="Q214" s="390"/>
    </row>
    <row r="215" spans="1:17" s="370" customFormat="1">
      <c r="A215" s="389"/>
      <c r="B215" s="389"/>
      <c r="C215" s="536"/>
      <c r="D215" s="369"/>
      <c r="E215" s="456"/>
      <c r="F215" s="371"/>
      <c r="G215" s="1036"/>
      <c r="H215" s="537"/>
      <c r="I215" s="456"/>
      <c r="J215" s="268"/>
      <c r="K215" s="456"/>
      <c r="L215" s="390"/>
      <c r="M215" s="390"/>
      <c r="N215" s="390"/>
      <c r="O215" s="390"/>
      <c r="P215" s="390"/>
      <c r="Q215" s="390"/>
    </row>
    <row r="216" spans="1:17" s="370" customFormat="1">
      <c r="A216" s="389"/>
      <c r="B216" s="389"/>
      <c r="C216" s="536"/>
      <c r="D216" s="369"/>
      <c r="E216" s="456"/>
      <c r="F216" s="371"/>
      <c r="G216" s="1036"/>
      <c r="H216" s="537"/>
      <c r="I216" s="456"/>
      <c r="J216" s="268"/>
      <c r="K216" s="456"/>
      <c r="L216" s="390"/>
      <c r="M216" s="390"/>
      <c r="N216" s="390"/>
      <c r="O216" s="390"/>
      <c r="P216" s="390"/>
      <c r="Q216" s="390"/>
    </row>
    <row r="217" spans="1:17" s="370" customFormat="1">
      <c r="A217" s="389"/>
      <c r="B217" s="389"/>
      <c r="C217" s="536"/>
      <c r="D217" s="369"/>
      <c r="E217" s="456"/>
      <c r="F217" s="371"/>
      <c r="G217" s="1036"/>
      <c r="H217" s="537"/>
      <c r="I217" s="456"/>
      <c r="J217" s="268"/>
      <c r="K217" s="456"/>
      <c r="L217" s="390"/>
      <c r="M217" s="390"/>
      <c r="N217" s="390"/>
      <c r="O217" s="390"/>
      <c r="P217" s="390"/>
      <c r="Q217" s="390"/>
    </row>
    <row r="218" spans="1:17" s="370" customFormat="1">
      <c r="A218" s="389"/>
      <c r="B218" s="389"/>
      <c r="C218" s="536"/>
      <c r="D218" s="369"/>
      <c r="E218" s="456"/>
      <c r="F218" s="371"/>
      <c r="G218" s="1036"/>
      <c r="H218" s="537"/>
      <c r="I218" s="456"/>
      <c r="J218" s="268"/>
      <c r="K218" s="456"/>
      <c r="L218" s="390"/>
      <c r="M218" s="390"/>
      <c r="N218" s="390"/>
      <c r="O218" s="390"/>
      <c r="P218" s="390"/>
      <c r="Q218" s="390"/>
    </row>
    <row r="219" spans="1:17" s="370" customFormat="1">
      <c r="A219" s="389"/>
      <c r="B219" s="389"/>
      <c r="C219" s="536"/>
      <c r="D219" s="369"/>
      <c r="E219" s="456"/>
      <c r="F219" s="371"/>
      <c r="G219" s="1036"/>
      <c r="H219" s="537"/>
      <c r="I219" s="456"/>
      <c r="J219" s="268"/>
      <c r="K219" s="456"/>
      <c r="L219" s="390"/>
      <c r="M219" s="390"/>
      <c r="N219" s="390"/>
      <c r="O219" s="390"/>
      <c r="P219" s="390"/>
      <c r="Q219" s="390"/>
    </row>
    <row r="220" spans="1:17" s="370" customFormat="1">
      <c r="A220" s="389"/>
      <c r="B220" s="389"/>
      <c r="C220" s="536"/>
      <c r="D220" s="369"/>
      <c r="E220" s="456"/>
      <c r="F220" s="371"/>
      <c r="G220" s="1036"/>
      <c r="H220" s="537"/>
      <c r="I220" s="456"/>
      <c r="J220" s="268"/>
      <c r="K220" s="456"/>
      <c r="L220" s="390"/>
      <c r="M220" s="390"/>
      <c r="N220" s="390"/>
      <c r="O220" s="390"/>
      <c r="P220" s="390"/>
      <c r="Q220" s="390"/>
    </row>
    <row r="221" spans="1:17" s="370" customFormat="1">
      <c r="A221" s="389"/>
      <c r="B221" s="389"/>
      <c r="C221" s="536"/>
      <c r="D221" s="369"/>
      <c r="E221" s="456"/>
      <c r="F221" s="371"/>
      <c r="G221" s="1036"/>
      <c r="H221" s="537"/>
      <c r="I221" s="456"/>
      <c r="J221" s="268"/>
      <c r="K221" s="456"/>
      <c r="L221" s="390"/>
      <c r="M221" s="390"/>
      <c r="N221" s="390"/>
      <c r="O221" s="390"/>
      <c r="P221" s="390"/>
      <c r="Q221" s="390"/>
    </row>
    <row r="222" spans="1:17" s="370" customFormat="1">
      <c r="A222" s="389"/>
      <c r="B222" s="389"/>
      <c r="C222" s="536"/>
      <c r="D222" s="369"/>
      <c r="E222" s="456"/>
      <c r="F222" s="371"/>
      <c r="G222" s="1036"/>
      <c r="H222" s="537"/>
      <c r="I222" s="456"/>
      <c r="J222" s="268"/>
      <c r="K222" s="456"/>
      <c r="L222" s="390"/>
      <c r="M222" s="390"/>
      <c r="N222" s="390"/>
      <c r="O222" s="390"/>
      <c r="P222" s="390"/>
      <c r="Q222" s="390"/>
    </row>
    <row r="223" spans="1:17" s="370" customFormat="1">
      <c r="A223" s="389"/>
      <c r="B223" s="389"/>
      <c r="C223" s="536"/>
      <c r="D223" s="369"/>
      <c r="E223" s="456"/>
      <c r="F223" s="371"/>
      <c r="G223" s="1036"/>
      <c r="H223" s="537"/>
      <c r="I223" s="456"/>
      <c r="J223" s="268"/>
      <c r="K223" s="456"/>
      <c r="L223" s="390"/>
      <c r="M223" s="390"/>
      <c r="N223" s="390"/>
      <c r="O223" s="390"/>
      <c r="P223" s="390"/>
      <c r="Q223" s="390"/>
    </row>
    <row r="224" spans="1:17" s="370" customFormat="1">
      <c r="A224" s="389"/>
      <c r="B224" s="389"/>
      <c r="C224" s="536"/>
      <c r="D224" s="369"/>
      <c r="E224" s="456"/>
      <c r="F224" s="371"/>
      <c r="G224" s="1036"/>
      <c r="H224" s="537"/>
      <c r="I224" s="456"/>
      <c r="J224" s="268"/>
      <c r="K224" s="456"/>
      <c r="L224" s="390"/>
      <c r="M224" s="390"/>
      <c r="N224" s="390"/>
      <c r="O224" s="390"/>
      <c r="P224" s="390"/>
      <c r="Q224" s="390"/>
    </row>
    <row r="225" spans="1:17" s="370" customFormat="1">
      <c r="A225" s="389"/>
      <c r="B225" s="389"/>
      <c r="C225" s="536"/>
      <c r="D225" s="369"/>
      <c r="E225" s="456"/>
      <c r="F225" s="371"/>
      <c r="G225" s="1036"/>
      <c r="H225" s="537"/>
      <c r="I225" s="456"/>
      <c r="J225" s="268"/>
      <c r="K225" s="456"/>
      <c r="L225" s="390"/>
      <c r="M225" s="390"/>
      <c r="N225" s="390"/>
      <c r="O225" s="390"/>
      <c r="P225" s="390"/>
      <c r="Q225" s="390"/>
    </row>
    <row r="226" spans="1:17" s="370" customFormat="1">
      <c r="A226" s="389"/>
      <c r="B226" s="389"/>
      <c r="C226" s="536"/>
      <c r="D226" s="369"/>
      <c r="E226" s="456"/>
      <c r="F226" s="371"/>
      <c r="G226" s="1036"/>
      <c r="H226" s="537"/>
      <c r="I226" s="456"/>
      <c r="J226" s="268"/>
      <c r="K226" s="456"/>
      <c r="L226" s="390"/>
      <c r="M226" s="390"/>
      <c r="N226" s="390"/>
      <c r="O226" s="390"/>
      <c r="P226" s="390"/>
      <c r="Q226" s="390"/>
    </row>
    <row r="227" spans="1:17" s="370" customFormat="1">
      <c r="A227" s="389"/>
      <c r="B227" s="389"/>
      <c r="C227" s="536"/>
      <c r="D227" s="369"/>
      <c r="E227" s="456"/>
      <c r="F227" s="371"/>
      <c r="G227" s="1036"/>
      <c r="H227" s="537"/>
      <c r="I227" s="456"/>
      <c r="J227" s="268"/>
      <c r="K227" s="456"/>
      <c r="L227" s="390"/>
      <c r="M227" s="390"/>
      <c r="N227" s="390"/>
      <c r="O227" s="390"/>
      <c r="P227" s="390"/>
      <c r="Q227" s="390"/>
    </row>
    <row r="228" spans="1:17" s="370" customFormat="1">
      <c r="A228" s="389"/>
      <c r="B228" s="389"/>
      <c r="C228" s="536"/>
      <c r="D228" s="369"/>
      <c r="E228" s="456"/>
      <c r="F228" s="371"/>
      <c r="G228" s="1036"/>
      <c r="H228" s="537"/>
      <c r="I228" s="456"/>
      <c r="J228" s="268"/>
      <c r="K228" s="456"/>
      <c r="L228" s="390"/>
      <c r="M228" s="390"/>
      <c r="N228" s="390"/>
      <c r="O228" s="390"/>
      <c r="P228" s="390"/>
      <c r="Q228" s="390"/>
    </row>
    <row r="229" spans="1:17" s="370" customFormat="1">
      <c r="A229" s="389"/>
      <c r="B229" s="389"/>
      <c r="C229" s="536"/>
      <c r="D229" s="369"/>
      <c r="E229" s="456"/>
      <c r="F229" s="371"/>
      <c r="G229" s="1036"/>
      <c r="H229" s="537"/>
      <c r="I229" s="456"/>
      <c r="J229" s="268"/>
      <c r="K229" s="456"/>
      <c r="L229" s="390"/>
      <c r="M229" s="390"/>
      <c r="N229" s="390"/>
      <c r="O229" s="390"/>
      <c r="P229" s="390"/>
      <c r="Q229" s="390"/>
    </row>
    <row r="230" spans="1:17" s="370" customFormat="1">
      <c r="A230" s="389"/>
      <c r="B230" s="389"/>
      <c r="C230" s="536"/>
      <c r="D230" s="369"/>
      <c r="E230" s="456"/>
      <c r="F230" s="371"/>
      <c r="G230" s="1036"/>
      <c r="H230" s="537"/>
      <c r="I230" s="456"/>
      <c r="J230" s="268"/>
      <c r="K230" s="456"/>
      <c r="L230" s="390"/>
      <c r="M230" s="390"/>
      <c r="N230" s="390"/>
      <c r="O230" s="390"/>
      <c r="P230" s="390"/>
      <c r="Q230" s="390"/>
    </row>
    <row r="231" spans="1:17" s="370" customFormat="1">
      <c r="A231" s="389"/>
      <c r="B231" s="389"/>
      <c r="C231" s="536"/>
      <c r="D231" s="369"/>
      <c r="E231" s="456"/>
      <c r="F231" s="371"/>
      <c r="G231" s="1036"/>
      <c r="H231" s="537"/>
      <c r="I231" s="456"/>
      <c r="J231" s="268"/>
      <c r="K231" s="456"/>
      <c r="L231" s="390"/>
      <c r="M231" s="390"/>
      <c r="N231" s="390"/>
      <c r="O231" s="390"/>
      <c r="P231" s="390"/>
      <c r="Q231" s="390"/>
    </row>
    <row r="232" spans="1:17" s="370" customFormat="1">
      <c r="A232" s="389"/>
      <c r="B232" s="389"/>
      <c r="C232" s="536"/>
      <c r="D232" s="369"/>
      <c r="E232" s="456"/>
      <c r="F232" s="371"/>
      <c r="G232" s="1036"/>
      <c r="H232" s="537"/>
      <c r="I232" s="456"/>
      <c r="J232" s="268"/>
      <c r="K232" s="456"/>
      <c r="L232" s="390"/>
      <c r="M232" s="390"/>
      <c r="N232" s="390"/>
      <c r="O232" s="390"/>
      <c r="P232" s="390"/>
      <c r="Q232" s="390"/>
    </row>
    <row r="233" spans="1:17" s="370" customFormat="1">
      <c r="A233" s="389"/>
      <c r="B233" s="389"/>
      <c r="C233" s="536"/>
      <c r="D233" s="369"/>
      <c r="E233" s="456"/>
      <c r="F233" s="371"/>
      <c r="G233" s="1036"/>
      <c r="H233" s="537"/>
      <c r="I233" s="456"/>
      <c r="J233" s="268"/>
      <c r="K233" s="456"/>
      <c r="L233" s="390"/>
      <c r="M233" s="390"/>
      <c r="N233" s="390"/>
      <c r="O233" s="390"/>
      <c r="P233" s="390"/>
      <c r="Q233" s="390"/>
    </row>
    <row r="234" spans="1:17" s="370" customFormat="1">
      <c r="A234" s="389"/>
      <c r="B234" s="389"/>
      <c r="C234" s="536"/>
      <c r="D234" s="369"/>
      <c r="E234" s="456"/>
      <c r="F234" s="371"/>
      <c r="G234" s="1036"/>
      <c r="H234" s="537"/>
      <c r="I234" s="456"/>
      <c r="J234" s="268"/>
      <c r="K234" s="456"/>
      <c r="L234" s="390"/>
      <c r="M234" s="390"/>
      <c r="N234" s="390"/>
      <c r="O234" s="390"/>
      <c r="P234" s="390"/>
      <c r="Q234" s="390"/>
    </row>
    <row r="235" spans="1:17" s="370" customFormat="1">
      <c r="A235" s="389"/>
      <c r="B235" s="389"/>
      <c r="C235" s="536"/>
      <c r="D235" s="369"/>
      <c r="E235" s="456"/>
      <c r="F235" s="371"/>
      <c r="G235" s="1036"/>
      <c r="H235" s="537"/>
      <c r="I235" s="456"/>
      <c r="J235" s="268"/>
      <c r="K235" s="456"/>
      <c r="L235" s="390"/>
      <c r="M235" s="390"/>
      <c r="N235" s="390"/>
      <c r="O235" s="390"/>
      <c r="P235" s="390"/>
      <c r="Q235" s="390"/>
    </row>
    <row r="236" spans="1:17" s="370" customFormat="1">
      <c r="A236" s="389"/>
      <c r="B236" s="389"/>
      <c r="C236" s="536"/>
      <c r="D236" s="369"/>
      <c r="E236" s="456"/>
      <c r="F236" s="371"/>
      <c r="G236" s="1036"/>
      <c r="H236" s="537"/>
      <c r="I236" s="456"/>
      <c r="J236" s="268"/>
      <c r="K236" s="456"/>
      <c r="L236" s="390"/>
      <c r="M236" s="390"/>
      <c r="N236" s="390"/>
      <c r="O236" s="390"/>
      <c r="P236" s="390"/>
      <c r="Q236" s="390"/>
    </row>
    <row r="237" spans="1:17" s="370" customFormat="1">
      <c r="A237" s="389"/>
      <c r="B237" s="389"/>
      <c r="C237" s="536"/>
      <c r="D237" s="369"/>
      <c r="E237" s="456"/>
      <c r="F237" s="371"/>
      <c r="G237" s="1036"/>
      <c r="H237" s="537"/>
      <c r="I237" s="456"/>
      <c r="J237" s="268"/>
      <c r="K237" s="456"/>
      <c r="L237" s="390"/>
      <c r="M237" s="390"/>
      <c r="N237" s="390"/>
      <c r="O237" s="390"/>
      <c r="P237" s="390"/>
      <c r="Q237" s="390"/>
    </row>
    <row r="238" spans="1:17" s="370" customFormat="1">
      <c r="A238" s="389"/>
      <c r="B238" s="389"/>
      <c r="C238" s="536"/>
      <c r="D238" s="369"/>
      <c r="E238" s="456"/>
      <c r="F238" s="371"/>
      <c r="G238" s="1036"/>
      <c r="H238" s="537"/>
      <c r="I238" s="456"/>
      <c r="J238" s="268"/>
      <c r="K238" s="456"/>
      <c r="L238" s="390"/>
      <c r="M238" s="390"/>
      <c r="N238" s="390"/>
      <c r="O238" s="390"/>
      <c r="P238" s="390"/>
      <c r="Q238" s="390"/>
    </row>
    <row r="239" spans="1:17" s="370" customFormat="1">
      <c r="A239" s="389"/>
      <c r="B239" s="389"/>
      <c r="C239" s="536"/>
      <c r="D239" s="369"/>
      <c r="E239" s="456"/>
      <c r="F239" s="371"/>
      <c r="G239" s="1036"/>
      <c r="H239" s="537"/>
      <c r="I239" s="456"/>
      <c r="J239" s="268"/>
      <c r="K239" s="456"/>
      <c r="L239" s="390"/>
      <c r="M239" s="390"/>
      <c r="N239" s="390"/>
      <c r="O239" s="390"/>
      <c r="P239" s="390"/>
      <c r="Q239" s="390"/>
    </row>
    <row r="240" spans="1:17" s="370" customFormat="1">
      <c r="A240" s="389"/>
      <c r="B240" s="389"/>
      <c r="C240" s="536"/>
      <c r="D240" s="369"/>
      <c r="E240" s="456"/>
      <c r="F240" s="371"/>
      <c r="G240" s="1036"/>
      <c r="H240" s="537"/>
      <c r="I240" s="456"/>
      <c r="J240" s="268"/>
      <c r="K240" s="456"/>
      <c r="L240" s="390"/>
      <c r="M240" s="390"/>
      <c r="N240" s="390"/>
      <c r="O240" s="390"/>
      <c r="P240" s="390"/>
      <c r="Q240" s="390"/>
    </row>
    <row r="241" spans="1:17" s="370" customFormat="1">
      <c r="A241" s="389"/>
      <c r="B241" s="389"/>
      <c r="C241" s="536"/>
      <c r="D241" s="369"/>
      <c r="E241" s="456"/>
      <c r="F241" s="371"/>
      <c r="G241" s="1036"/>
      <c r="H241" s="537"/>
      <c r="I241" s="456"/>
      <c r="J241" s="268"/>
      <c r="K241" s="456"/>
      <c r="L241" s="390"/>
      <c r="M241" s="390"/>
      <c r="N241" s="390"/>
      <c r="O241" s="390"/>
      <c r="P241" s="390"/>
      <c r="Q241" s="390"/>
    </row>
    <row r="242" spans="1:17" s="370" customFormat="1">
      <c r="A242" s="389"/>
      <c r="B242" s="389"/>
      <c r="C242" s="536"/>
      <c r="D242" s="369"/>
      <c r="E242" s="456"/>
      <c r="F242" s="371"/>
      <c r="G242" s="1036"/>
      <c r="H242" s="537"/>
      <c r="I242" s="456"/>
      <c r="J242" s="268"/>
      <c r="K242" s="456"/>
      <c r="L242" s="390"/>
      <c r="M242" s="390"/>
      <c r="N242" s="390"/>
      <c r="O242" s="390"/>
      <c r="P242" s="390"/>
      <c r="Q242" s="390"/>
    </row>
    <row r="243" spans="1:17" s="370" customFormat="1">
      <c r="A243" s="389"/>
      <c r="B243" s="389"/>
      <c r="C243" s="536"/>
      <c r="D243" s="369"/>
      <c r="E243" s="456"/>
      <c r="F243" s="371"/>
      <c r="G243" s="1036"/>
      <c r="H243" s="537"/>
      <c r="I243" s="456"/>
      <c r="J243" s="268"/>
      <c r="K243" s="456"/>
      <c r="L243" s="390"/>
      <c r="M243" s="390"/>
      <c r="N243" s="390"/>
      <c r="O243" s="390"/>
      <c r="P243" s="390"/>
      <c r="Q243" s="390"/>
    </row>
    <row r="244" spans="1:17" s="370" customFormat="1">
      <c r="A244" s="389"/>
      <c r="B244" s="389"/>
      <c r="C244" s="536"/>
      <c r="D244" s="369"/>
      <c r="E244" s="456"/>
      <c r="F244" s="371"/>
      <c r="G244" s="1036"/>
      <c r="H244" s="537"/>
      <c r="I244" s="456"/>
      <c r="J244" s="268"/>
      <c r="K244" s="456"/>
      <c r="L244" s="390"/>
      <c r="M244" s="390"/>
      <c r="N244" s="390"/>
      <c r="O244" s="390"/>
      <c r="P244" s="390"/>
      <c r="Q244" s="390"/>
    </row>
    <row r="245" spans="1:17" s="370" customFormat="1">
      <c r="A245" s="389"/>
      <c r="B245" s="389"/>
      <c r="C245" s="536"/>
      <c r="D245" s="369"/>
      <c r="E245" s="456"/>
      <c r="F245" s="371"/>
      <c r="G245" s="1036"/>
      <c r="H245" s="537"/>
      <c r="I245" s="456"/>
      <c r="J245" s="268"/>
      <c r="K245" s="456"/>
      <c r="L245" s="390"/>
      <c r="M245" s="390"/>
      <c r="N245" s="390"/>
      <c r="O245" s="390"/>
      <c r="P245" s="390"/>
      <c r="Q245" s="390"/>
    </row>
    <row r="246" spans="1:17" s="370" customFormat="1">
      <c r="A246" s="389"/>
      <c r="B246" s="389"/>
      <c r="C246" s="536"/>
      <c r="D246" s="369"/>
      <c r="E246" s="456"/>
      <c r="F246" s="371"/>
      <c r="G246" s="1036"/>
      <c r="H246" s="537"/>
      <c r="I246" s="456"/>
      <c r="J246" s="268"/>
      <c r="K246" s="456"/>
      <c r="L246" s="390"/>
      <c r="M246" s="390"/>
      <c r="N246" s="390"/>
      <c r="O246" s="390"/>
      <c r="P246" s="390"/>
      <c r="Q246" s="390"/>
    </row>
    <row r="247" spans="1:17" s="370" customFormat="1">
      <c r="A247" s="389"/>
      <c r="B247" s="389"/>
      <c r="C247" s="536"/>
      <c r="D247" s="369"/>
      <c r="E247" s="456"/>
      <c r="F247" s="371"/>
      <c r="G247" s="1036"/>
      <c r="H247" s="537"/>
      <c r="I247" s="456"/>
      <c r="J247" s="268"/>
      <c r="K247" s="456"/>
      <c r="L247" s="390"/>
      <c r="M247" s="390"/>
      <c r="N247" s="390"/>
      <c r="O247" s="390"/>
      <c r="P247" s="390"/>
      <c r="Q247" s="390"/>
    </row>
    <row r="248" spans="1:17" s="370" customFormat="1">
      <c r="A248" s="389"/>
      <c r="B248" s="389"/>
      <c r="C248" s="536"/>
      <c r="D248" s="369"/>
      <c r="E248" s="456"/>
      <c r="F248" s="371"/>
      <c r="G248" s="1036"/>
      <c r="H248" s="537"/>
      <c r="I248" s="456"/>
      <c r="J248" s="268"/>
      <c r="K248" s="456"/>
      <c r="L248" s="390"/>
      <c r="M248" s="390"/>
      <c r="N248" s="390"/>
      <c r="O248" s="390"/>
      <c r="P248" s="390"/>
      <c r="Q248" s="390"/>
    </row>
    <row r="249" spans="1:17" s="370" customFormat="1">
      <c r="A249" s="389"/>
      <c r="B249" s="389"/>
      <c r="C249" s="536"/>
      <c r="D249" s="369"/>
      <c r="E249" s="456"/>
      <c r="F249" s="371"/>
      <c r="G249" s="1036"/>
      <c r="H249" s="537"/>
      <c r="I249" s="456"/>
      <c r="J249" s="268"/>
      <c r="K249" s="456"/>
      <c r="L249" s="390"/>
      <c r="M249" s="390"/>
      <c r="N249" s="390"/>
      <c r="O249" s="390"/>
      <c r="P249" s="390"/>
      <c r="Q249" s="390"/>
    </row>
    <row r="250" spans="1:17" s="370" customFormat="1">
      <c r="A250" s="389"/>
      <c r="B250" s="389"/>
      <c r="C250" s="536"/>
      <c r="D250" s="369"/>
      <c r="E250" s="456"/>
      <c r="F250" s="371"/>
      <c r="G250" s="1036"/>
      <c r="H250" s="537"/>
      <c r="I250" s="456"/>
      <c r="J250" s="268"/>
      <c r="K250" s="456"/>
      <c r="L250" s="390"/>
      <c r="M250" s="390"/>
      <c r="N250" s="390"/>
      <c r="O250" s="390"/>
      <c r="P250" s="390"/>
      <c r="Q250" s="390"/>
    </row>
    <row r="251" spans="1:17" s="370" customFormat="1">
      <c r="A251" s="389"/>
      <c r="B251" s="389"/>
      <c r="C251" s="536"/>
      <c r="D251" s="369"/>
      <c r="E251" s="456"/>
      <c r="F251" s="371"/>
      <c r="G251" s="1036"/>
      <c r="H251" s="537"/>
      <c r="I251" s="456"/>
      <c r="J251" s="268"/>
      <c r="K251" s="456"/>
      <c r="L251" s="390"/>
      <c r="M251" s="390"/>
      <c r="N251" s="390"/>
      <c r="O251" s="390"/>
      <c r="P251" s="390"/>
      <c r="Q251" s="390"/>
    </row>
    <row r="252" spans="1:17" s="370" customFormat="1">
      <c r="A252" s="389"/>
      <c r="B252" s="389"/>
      <c r="C252" s="536"/>
      <c r="D252" s="369"/>
      <c r="E252" s="456"/>
      <c r="F252" s="371"/>
      <c r="G252" s="1036"/>
      <c r="H252" s="537"/>
      <c r="I252" s="456"/>
      <c r="J252" s="268"/>
      <c r="K252" s="456"/>
      <c r="L252" s="390"/>
      <c r="M252" s="390"/>
      <c r="N252" s="390"/>
      <c r="O252" s="390"/>
      <c r="P252" s="390"/>
      <c r="Q252" s="390"/>
    </row>
    <row r="253" spans="1:17" s="370" customFormat="1">
      <c r="A253" s="389"/>
      <c r="B253" s="389"/>
      <c r="C253" s="536"/>
      <c r="D253" s="369"/>
      <c r="E253" s="456"/>
      <c r="F253" s="371"/>
      <c r="G253" s="1036"/>
      <c r="H253" s="537"/>
      <c r="I253" s="456"/>
      <c r="J253" s="268"/>
      <c r="K253" s="456"/>
      <c r="L253" s="390"/>
      <c r="M253" s="390"/>
      <c r="N253" s="390"/>
      <c r="O253" s="390"/>
      <c r="P253" s="390"/>
      <c r="Q253" s="390"/>
    </row>
    <row r="254" spans="1:17" s="370" customFormat="1">
      <c r="A254" s="389"/>
      <c r="B254" s="389"/>
      <c r="C254" s="536"/>
      <c r="D254" s="369"/>
      <c r="E254" s="456"/>
      <c r="F254" s="371"/>
      <c r="G254" s="1036"/>
      <c r="H254" s="537"/>
      <c r="I254" s="456"/>
      <c r="J254" s="268"/>
      <c r="K254" s="456"/>
      <c r="L254" s="390"/>
      <c r="M254" s="390"/>
      <c r="N254" s="390"/>
      <c r="O254" s="390"/>
      <c r="P254" s="390"/>
      <c r="Q254" s="390"/>
    </row>
    <row r="255" spans="1:17" s="370" customFormat="1">
      <c r="A255" s="389"/>
      <c r="B255" s="389"/>
      <c r="C255" s="536"/>
      <c r="D255" s="369"/>
      <c r="E255" s="456"/>
      <c r="F255" s="371"/>
      <c r="G255" s="1036"/>
      <c r="H255" s="537"/>
      <c r="I255" s="456"/>
      <c r="J255" s="268"/>
      <c r="K255" s="456"/>
      <c r="L255" s="390"/>
      <c r="M255" s="390"/>
      <c r="N255" s="390"/>
      <c r="O255" s="390"/>
      <c r="P255" s="390"/>
      <c r="Q255" s="390"/>
    </row>
    <row r="256" spans="1:17" s="370" customFormat="1">
      <c r="A256" s="389"/>
      <c r="B256" s="389"/>
      <c r="C256" s="536"/>
      <c r="D256" s="369"/>
      <c r="E256" s="456"/>
      <c r="F256" s="371"/>
      <c r="G256" s="1036"/>
      <c r="H256" s="537"/>
      <c r="I256" s="456"/>
      <c r="J256" s="268"/>
      <c r="K256" s="456"/>
      <c r="L256" s="390"/>
      <c r="M256" s="390"/>
      <c r="N256" s="390"/>
      <c r="O256" s="390"/>
      <c r="P256" s="390"/>
      <c r="Q256" s="390"/>
    </row>
    <row r="257" spans="1:17" s="370" customFormat="1">
      <c r="A257" s="389"/>
      <c r="B257" s="389"/>
      <c r="C257" s="536"/>
      <c r="D257" s="369"/>
      <c r="E257" s="456"/>
      <c r="F257" s="371"/>
      <c r="G257" s="1036"/>
      <c r="H257" s="537"/>
      <c r="I257" s="456"/>
      <c r="J257" s="268"/>
      <c r="K257" s="456"/>
      <c r="L257" s="390"/>
      <c r="M257" s="390"/>
      <c r="N257" s="390"/>
      <c r="O257" s="390"/>
      <c r="P257" s="390"/>
      <c r="Q257" s="390"/>
    </row>
    <row r="258" spans="1:17" s="370" customFormat="1">
      <c r="A258" s="389"/>
      <c r="B258" s="389"/>
      <c r="C258" s="536"/>
      <c r="D258" s="369"/>
      <c r="E258" s="456"/>
      <c r="F258" s="371"/>
      <c r="G258" s="1036"/>
      <c r="H258" s="537"/>
      <c r="I258" s="456"/>
      <c r="J258" s="268"/>
      <c r="K258" s="456"/>
      <c r="L258" s="390"/>
      <c r="M258" s="390"/>
      <c r="N258" s="390"/>
      <c r="O258" s="390"/>
      <c r="P258" s="390"/>
      <c r="Q258" s="390"/>
    </row>
    <row r="259" spans="1:17" s="370" customFormat="1">
      <c r="A259" s="389"/>
      <c r="B259" s="389"/>
      <c r="C259" s="536"/>
      <c r="D259" s="369"/>
      <c r="E259" s="456"/>
      <c r="F259" s="371"/>
      <c r="G259" s="1036"/>
      <c r="H259" s="537"/>
      <c r="I259" s="456"/>
      <c r="J259" s="268"/>
      <c r="K259" s="456"/>
      <c r="L259" s="390"/>
      <c r="M259" s="390"/>
      <c r="N259" s="390"/>
      <c r="O259" s="390"/>
      <c r="P259" s="390"/>
      <c r="Q259" s="390"/>
    </row>
    <row r="260" spans="1:17" s="370" customFormat="1">
      <c r="A260" s="389"/>
      <c r="B260" s="389"/>
      <c r="C260" s="536"/>
      <c r="D260" s="369"/>
      <c r="E260" s="456"/>
      <c r="F260" s="371"/>
      <c r="G260" s="1036"/>
      <c r="H260" s="537"/>
      <c r="I260" s="456"/>
      <c r="J260" s="268"/>
      <c r="K260" s="456"/>
      <c r="L260" s="390"/>
      <c r="M260" s="390"/>
      <c r="N260" s="390"/>
      <c r="O260" s="390"/>
      <c r="P260" s="390"/>
      <c r="Q260" s="390"/>
    </row>
    <row r="261" spans="1:17" s="370" customFormat="1">
      <c r="A261" s="389"/>
      <c r="B261" s="389"/>
      <c r="C261" s="536"/>
      <c r="D261" s="369"/>
      <c r="E261" s="456"/>
      <c r="F261" s="371"/>
      <c r="G261" s="1036"/>
      <c r="H261" s="537"/>
      <c r="I261" s="456"/>
      <c r="J261" s="268"/>
      <c r="K261" s="456"/>
      <c r="L261" s="390"/>
      <c r="M261" s="390"/>
      <c r="N261" s="390"/>
      <c r="O261" s="390"/>
      <c r="P261" s="390"/>
      <c r="Q261" s="390"/>
    </row>
    <row r="262" spans="1:17" s="370" customFormat="1">
      <c r="A262" s="389"/>
      <c r="B262" s="389"/>
      <c r="C262" s="536"/>
      <c r="D262" s="369"/>
      <c r="E262" s="456"/>
      <c r="F262" s="371"/>
      <c r="G262" s="1036"/>
      <c r="H262" s="537"/>
      <c r="I262" s="456"/>
      <c r="J262" s="268"/>
      <c r="K262" s="456"/>
      <c r="L262" s="390"/>
      <c r="M262" s="390"/>
      <c r="N262" s="390"/>
      <c r="O262" s="390"/>
      <c r="P262" s="390"/>
      <c r="Q262" s="390"/>
    </row>
    <row r="263" spans="1:17" s="370" customFormat="1">
      <c r="A263" s="389"/>
      <c r="B263" s="389"/>
      <c r="C263" s="536"/>
      <c r="D263" s="369"/>
      <c r="E263" s="456"/>
      <c r="F263" s="371"/>
      <c r="G263" s="1036"/>
      <c r="H263" s="537"/>
      <c r="I263" s="456"/>
      <c r="J263" s="268"/>
      <c r="K263" s="456"/>
      <c r="L263" s="390"/>
      <c r="M263" s="390"/>
      <c r="N263" s="390"/>
      <c r="O263" s="390"/>
      <c r="P263" s="390"/>
      <c r="Q263" s="390"/>
    </row>
    <row r="264" spans="1:17" s="370" customFormat="1">
      <c r="A264" s="389"/>
      <c r="B264" s="389"/>
      <c r="C264" s="536"/>
      <c r="D264" s="369"/>
      <c r="E264" s="456"/>
      <c r="F264" s="371"/>
      <c r="G264" s="1036"/>
      <c r="H264" s="537"/>
      <c r="I264" s="456"/>
      <c r="J264" s="268"/>
      <c r="K264" s="456"/>
      <c r="L264" s="390"/>
      <c r="M264" s="390"/>
      <c r="N264" s="390"/>
      <c r="O264" s="390"/>
      <c r="P264" s="390"/>
      <c r="Q264" s="390"/>
    </row>
    <row r="265" spans="1:17" s="370" customFormat="1">
      <c r="A265" s="389"/>
      <c r="B265" s="389"/>
      <c r="C265" s="536"/>
      <c r="D265" s="369"/>
      <c r="E265" s="456"/>
      <c r="F265" s="371"/>
      <c r="G265" s="1036"/>
      <c r="H265" s="537"/>
      <c r="I265" s="456"/>
      <c r="J265" s="268"/>
      <c r="K265" s="456"/>
      <c r="L265" s="390"/>
      <c r="M265" s="390"/>
      <c r="N265" s="390"/>
      <c r="O265" s="390"/>
      <c r="P265" s="390"/>
      <c r="Q265" s="390"/>
    </row>
    <row r="266" spans="1:17" s="370" customFormat="1">
      <c r="A266" s="389"/>
      <c r="B266" s="389"/>
      <c r="C266" s="536"/>
      <c r="D266" s="369"/>
      <c r="E266" s="456"/>
      <c r="F266" s="371"/>
      <c r="G266" s="1036"/>
      <c r="H266" s="537"/>
      <c r="I266" s="456"/>
      <c r="J266" s="268"/>
      <c r="K266" s="456"/>
      <c r="L266" s="390"/>
      <c r="M266" s="390"/>
      <c r="N266" s="390"/>
      <c r="O266" s="390"/>
      <c r="P266" s="390"/>
      <c r="Q266" s="390"/>
    </row>
    <row r="267" spans="1:17" s="370" customFormat="1">
      <c r="A267" s="389"/>
      <c r="B267" s="389"/>
      <c r="C267" s="536"/>
      <c r="D267" s="369"/>
      <c r="E267" s="456"/>
      <c r="F267" s="371"/>
      <c r="G267" s="1036"/>
      <c r="H267" s="537"/>
      <c r="I267" s="456"/>
      <c r="J267" s="268"/>
      <c r="K267" s="456"/>
      <c r="L267" s="390"/>
      <c r="M267" s="390"/>
      <c r="N267" s="390"/>
      <c r="O267" s="390"/>
      <c r="P267" s="390"/>
      <c r="Q267" s="390"/>
    </row>
    <row r="268" spans="1:17" s="370" customFormat="1">
      <c r="A268" s="389"/>
      <c r="B268" s="389"/>
      <c r="C268" s="536"/>
      <c r="D268" s="369"/>
      <c r="E268" s="456"/>
      <c r="F268" s="371"/>
      <c r="G268" s="1036"/>
      <c r="H268" s="537"/>
      <c r="I268" s="456"/>
      <c r="J268" s="268"/>
      <c r="K268" s="456"/>
      <c r="L268" s="390"/>
      <c r="M268" s="390"/>
      <c r="N268" s="390"/>
      <c r="O268" s="390"/>
      <c r="P268" s="390"/>
      <c r="Q268" s="390"/>
    </row>
    <row r="269" spans="1:17" s="370" customFormat="1">
      <c r="A269" s="389"/>
      <c r="B269" s="389"/>
      <c r="C269" s="536"/>
      <c r="D269" s="369"/>
      <c r="E269" s="456"/>
      <c r="F269" s="371"/>
      <c r="G269" s="1036"/>
      <c r="H269" s="537"/>
      <c r="I269" s="456"/>
      <c r="J269" s="268"/>
      <c r="K269" s="456"/>
      <c r="L269" s="390"/>
      <c r="M269" s="390"/>
      <c r="N269" s="390"/>
      <c r="O269" s="390"/>
      <c r="P269" s="390"/>
      <c r="Q269" s="390"/>
    </row>
    <row r="270" spans="1:17" s="370" customFormat="1">
      <c r="A270" s="389"/>
      <c r="B270" s="389"/>
      <c r="C270" s="536"/>
      <c r="D270" s="369"/>
      <c r="E270" s="456"/>
      <c r="F270" s="371"/>
      <c r="G270" s="1036"/>
      <c r="H270" s="537"/>
      <c r="I270" s="456"/>
      <c r="J270" s="268"/>
      <c r="K270" s="456"/>
      <c r="L270" s="390"/>
      <c r="M270" s="390"/>
      <c r="N270" s="390"/>
      <c r="O270" s="390"/>
      <c r="P270" s="390"/>
      <c r="Q270" s="390"/>
    </row>
    <row r="271" spans="1:17" s="370" customFormat="1">
      <c r="A271" s="389"/>
      <c r="B271" s="389"/>
      <c r="C271" s="536"/>
      <c r="D271" s="369"/>
      <c r="E271" s="456"/>
      <c r="F271" s="371"/>
      <c r="G271" s="1036"/>
      <c r="H271" s="537"/>
      <c r="I271" s="456"/>
      <c r="J271" s="268"/>
      <c r="K271" s="456"/>
      <c r="L271" s="390"/>
      <c r="M271" s="390"/>
      <c r="N271" s="390"/>
      <c r="O271" s="390"/>
      <c r="P271" s="390"/>
      <c r="Q271" s="390"/>
    </row>
    <row r="272" spans="1:17" s="370" customFormat="1">
      <c r="A272" s="389"/>
      <c r="B272" s="389"/>
      <c r="C272" s="536"/>
      <c r="D272" s="369"/>
      <c r="E272" s="456"/>
      <c r="F272" s="371"/>
      <c r="G272" s="1036"/>
      <c r="H272" s="537"/>
      <c r="I272" s="456"/>
      <c r="J272" s="268"/>
      <c r="K272" s="456"/>
      <c r="L272" s="390"/>
      <c r="M272" s="390"/>
      <c r="N272" s="390"/>
      <c r="O272" s="390"/>
      <c r="P272" s="390"/>
      <c r="Q272" s="390"/>
    </row>
    <row r="273" spans="1:17" s="370" customFormat="1">
      <c r="A273" s="389"/>
      <c r="B273" s="389"/>
      <c r="C273" s="536"/>
      <c r="D273" s="369"/>
      <c r="E273" s="456"/>
      <c r="F273" s="371"/>
      <c r="G273" s="1036"/>
      <c r="H273" s="537"/>
      <c r="I273" s="456"/>
      <c r="J273" s="268"/>
      <c r="K273" s="456"/>
      <c r="L273" s="390"/>
      <c r="M273" s="390"/>
      <c r="N273" s="390"/>
      <c r="O273" s="390"/>
      <c r="P273" s="390"/>
      <c r="Q273" s="390"/>
    </row>
    <row r="274" spans="1:17" s="370" customFormat="1">
      <c r="A274" s="389"/>
      <c r="B274" s="389"/>
      <c r="C274" s="536"/>
      <c r="D274" s="369"/>
      <c r="E274" s="456"/>
      <c r="F274" s="371"/>
      <c r="G274" s="1036"/>
      <c r="H274" s="537"/>
      <c r="I274" s="456"/>
      <c r="J274" s="268"/>
      <c r="K274" s="456"/>
      <c r="L274" s="390"/>
      <c r="M274" s="390"/>
      <c r="N274" s="390"/>
      <c r="O274" s="390"/>
      <c r="P274" s="390"/>
      <c r="Q274" s="390"/>
    </row>
    <row r="275" spans="1:17" s="370" customFormat="1">
      <c r="A275" s="389"/>
      <c r="B275" s="389"/>
      <c r="C275" s="536"/>
      <c r="D275" s="369"/>
      <c r="E275" s="456"/>
      <c r="F275" s="371"/>
      <c r="G275" s="1036"/>
      <c r="H275" s="537"/>
      <c r="I275" s="456"/>
      <c r="J275" s="268"/>
      <c r="K275" s="456"/>
      <c r="L275" s="390"/>
      <c r="M275" s="390"/>
      <c r="N275" s="390"/>
      <c r="O275" s="390"/>
      <c r="P275" s="390"/>
      <c r="Q275" s="390"/>
    </row>
    <row r="276" spans="1:17" s="370" customFormat="1">
      <c r="A276" s="389"/>
      <c r="B276" s="389"/>
      <c r="C276" s="536"/>
      <c r="D276" s="369"/>
      <c r="E276" s="456"/>
      <c r="F276" s="371"/>
      <c r="G276" s="1036"/>
      <c r="H276" s="537"/>
      <c r="I276" s="456"/>
      <c r="J276" s="268"/>
      <c r="K276" s="456"/>
      <c r="L276" s="390"/>
      <c r="M276" s="390"/>
      <c r="N276" s="390"/>
      <c r="O276" s="390"/>
      <c r="P276" s="390"/>
      <c r="Q276" s="390"/>
    </row>
    <row r="277" spans="1:17" s="370" customFormat="1">
      <c r="A277" s="389"/>
      <c r="B277" s="389"/>
      <c r="C277" s="536"/>
      <c r="D277" s="369"/>
      <c r="E277" s="456"/>
      <c r="F277" s="371"/>
      <c r="G277" s="1036"/>
      <c r="H277" s="537"/>
      <c r="I277" s="456"/>
      <c r="J277" s="268"/>
      <c r="K277" s="456"/>
      <c r="L277" s="390"/>
      <c r="M277" s="390"/>
      <c r="N277" s="390"/>
      <c r="O277" s="390"/>
      <c r="P277" s="390"/>
      <c r="Q277" s="390"/>
    </row>
    <row r="278" spans="1:17" s="370" customFormat="1">
      <c r="A278" s="389"/>
      <c r="B278" s="389"/>
      <c r="C278" s="536"/>
      <c r="D278" s="369"/>
      <c r="E278" s="456"/>
      <c r="F278" s="371"/>
      <c r="G278" s="1036"/>
      <c r="H278" s="537"/>
      <c r="I278" s="456"/>
      <c r="J278" s="268"/>
      <c r="K278" s="456"/>
      <c r="L278" s="390"/>
      <c r="M278" s="390"/>
      <c r="N278" s="390"/>
      <c r="O278" s="390"/>
      <c r="P278" s="390"/>
      <c r="Q278" s="390"/>
    </row>
    <row r="279" spans="1:17" s="370" customFormat="1">
      <c r="A279" s="389"/>
      <c r="B279" s="389"/>
      <c r="C279" s="536"/>
      <c r="D279" s="369"/>
      <c r="E279" s="456"/>
      <c r="F279" s="371"/>
      <c r="G279" s="1036"/>
      <c r="H279" s="537"/>
      <c r="I279" s="456"/>
      <c r="J279" s="268"/>
      <c r="K279" s="456"/>
      <c r="L279" s="390"/>
      <c r="M279" s="390"/>
      <c r="N279" s="390"/>
      <c r="O279" s="390"/>
      <c r="P279" s="390"/>
      <c r="Q279" s="390"/>
    </row>
    <row r="280" spans="1:17" s="370" customFormat="1">
      <c r="A280" s="389"/>
      <c r="B280" s="389"/>
      <c r="C280" s="536"/>
      <c r="D280" s="369"/>
      <c r="E280" s="456"/>
      <c r="F280" s="371"/>
      <c r="G280" s="1036"/>
      <c r="H280" s="537"/>
      <c r="I280" s="456"/>
      <c r="J280" s="268"/>
      <c r="K280" s="456"/>
      <c r="L280" s="390"/>
      <c r="M280" s="390"/>
      <c r="N280" s="390"/>
      <c r="O280" s="390"/>
      <c r="P280" s="390"/>
      <c r="Q280" s="390"/>
    </row>
    <row r="281" spans="1:17" s="370" customFormat="1">
      <c r="A281" s="389"/>
      <c r="B281" s="389"/>
      <c r="C281" s="536"/>
      <c r="D281" s="369"/>
      <c r="E281" s="456"/>
      <c r="F281" s="371"/>
      <c r="G281" s="1036"/>
      <c r="H281" s="537"/>
      <c r="I281" s="456"/>
      <c r="J281" s="268"/>
      <c r="K281" s="456"/>
      <c r="L281" s="390"/>
      <c r="M281" s="390"/>
      <c r="N281" s="390"/>
      <c r="O281" s="390"/>
      <c r="P281" s="390"/>
      <c r="Q281" s="390"/>
    </row>
    <row r="282" spans="1:17" s="370" customFormat="1">
      <c r="A282" s="389"/>
      <c r="B282" s="389"/>
      <c r="C282" s="536"/>
      <c r="D282" s="369"/>
      <c r="E282" s="456"/>
      <c r="F282" s="371"/>
      <c r="G282" s="1036"/>
      <c r="H282" s="537"/>
      <c r="I282" s="456"/>
      <c r="J282" s="268"/>
      <c r="K282" s="456"/>
      <c r="L282" s="390"/>
      <c r="M282" s="390"/>
      <c r="N282" s="390"/>
      <c r="O282" s="390"/>
      <c r="P282" s="390"/>
      <c r="Q282" s="390"/>
    </row>
    <row r="283" spans="1:17" s="370" customFormat="1">
      <c r="A283" s="389"/>
      <c r="B283" s="389"/>
      <c r="C283" s="536"/>
      <c r="D283" s="369"/>
      <c r="E283" s="456"/>
      <c r="F283" s="371"/>
      <c r="G283" s="1036"/>
      <c r="H283" s="537"/>
      <c r="I283" s="456"/>
      <c r="J283" s="268"/>
      <c r="K283" s="456"/>
      <c r="L283" s="390"/>
      <c r="M283" s="390"/>
      <c r="N283" s="390"/>
      <c r="O283" s="390"/>
      <c r="P283" s="390"/>
      <c r="Q283" s="390"/>
    </row>
    <row r="284" spans="1:17" s="370" customFormat="1">
      <c r="A284" s="389"/>
      <c r="B284" s="389"/>
      <c r="C284" s="536"/>
      <c r="D284" s="369"/>
      <c r="E284" s="456"/>
      <c r="F284" s="371"/>
      <c r="G284" s="1036"/>
      <c r="H284" s="537"/>
      <c r="I284" s="456"/>
      <c r="J284" s="268"/>
      <c r="K284" s="456"/>
      <c r="L284" s="390"/>
      <c r="M284" s="390"/>
      <c r="N284" s="390"/>
      <c r="O284" s="390"/>
      <c r="P284" s="390"/>
      <c r="Q284" s="390"/>
    </row>
    <row r="285" spans="1:17" s="370" customFormat="1">
      <c r="A285" s="389"/>
      <c r="B285" s="389"/>
      <c r="C285" s="536"/>
      <c r="D285" s="369"/>
      <c r="E285" s="456"/>
      <c r="F285" s="371"/>
      <c r="G285" s="1036"/>
      <c r="H285" s="537"/>
      <c r="I285" s="456"/>
      <c r="J285" s="268"/>
      <c r="K285" s="456"/>
      <c r="L285" s="390"/>
      <c r="M285" s="390"/>
      <c r="N285" s="390"/>
      <c r="O285" s="390"/>
      <c r="P285" s="390"/>
      <c r="Q285" s="390"/>
    </row>
    <row r="286" spans="1:17" s="370" customFormat="1">
      <c r="A286" s="389"/>
      <c r="B286" s="389"/>
      <c r="C286" s="536"/>
      <c r="D286" s="369"/>
      <c r="E286" s="456"/>
      <c r="F286" s="371"/>
      <c r="G286" s="1036"/>
      <c r="H286" s="537"/>
      <c r="I286" s="456"/>
      <c r="J286" s="268"/>
      <c r="K286" s="456"/>
      <c r="L286" s="390"/>
      <c r="M286" s="390"/>
      <c r="N286" s="390"/>
      <c r="O286" s="390"/>
      <c r="P286" s="390"/>
      <c r="Q286" s="390"/>
    </row>
    <row r="287" spans="1:17" s="370" customFormat="1">
      <c r="A287" s="389"/>
      <c r="B287" s="389"/>
      <c r="C287" s="536"/>
      <c r="D287" s="369"/>
      <c r="E287" s="456"/>
      <c r="F287" s="371"/>
      <c r="G287" s="1036"/>
      <c r="H287" s="537"/>
      <c r="I287" s="456"/>
      <c r="J287" s="268"/>
      <c r="K287" s="456"/>
      <c r="L287" s="390"/>
      <c r="M287" s="390"/>
      <c r="N287" s="390"/>
      <c r="O287" s="390"/>
      <c r="P287" s="390"/>
      <c r="Q287" s="390"/>
    </row>
    <row r="288" spans="1:17" s="370" customFormat="1">
      <c r="A288" s="389"/>
      <c r="B288" s="389"/>
      <c r="C288" s="536"/>
      <c r="D288" s="369"/>
      <c r="E288" s="456"/>
      <c r="F288" s="371"/>
      <c r="G288" s="1036"/>
      <c r="H288" s="537"/>
      <c r="I288" s="456"/>
      <c r="J288" s="268"/>
      <c r="K288" s="456"/>
      <c r="L288" s="390"/>
      <c r="M288" s="390"/>
      <c r="N288" s="390"/>
      <c r="O288" s="390"/>
      <c r="P288" s="390"/>
      <c r="Q288" s="390"/>
    </row>
    <row r="289" spans="1:17" s="370" customFormat="1">
      <c r="A289" s="389"/>
      <c r="B289" s="389"/>
      <c r="C289" s="536"/>
      <c r="D289" s="369"/>
      <c r="E289" s="456"/>
      <c r="F289" s="371"/>
      <c r="G289" s="1036"/>
      <c r="H289" s="537"/>
      <c r="I289" s="456"/>
      <c r="J289" s="268"/>
      <c r="K289" s="456"/>
      <c r="L289" s="390"/>
      <c r="M289" s="390"/>
      <c r="N289" s="390"/>
      <c r="O289" s="390"/>
      <c r="P289" s="390"/>
      <c r="Q289" s="390"/>
    </row>
    <row r="290" spans="1:17" s="370" customFormat="1">
      <c r="A290" s="389"/>
      <c r="B290" s="389"/>
      <c r="C290" s="536"/>
      <c r="D290" s="369"/>
      <c r="E290" s="456"/>
      <c r="F290" s="371"/>
      <c r="G290" s="1036"/>
      <c r="H290" s="537"/>
      <c r="I290" s="456"/>
      <c r="J290" s="268"/>
      <c r="K290" s="456"/>
      <c r="L290" s="390"/>
      <c r="M290" s="390"/>
      <c r="N290" s="390"/>
      <c r="O290" s="390"/>
      <c r="P290" s="390"/>
      <c r="Q290" s="390"/>
    </row>
    <row r="291" spans="1:17" s="370" customFormat="1">
      <c r="A291" s="389"/>
      <c r="B291" s="389"/>
      <c r="C291" s="536"/>
      <c r="D291" s="369"/>
      <c r="E291" s="456"/>
      <c r="F291" s="371"/>
      <c r="G291" s="1036"/>
      <c r="H291" s="537"/>
      <c r="I291" s="456"/>
      <c r="J291" s="268"/>
      <c r="K291" s="456"/>
      <c r="L291" s="390"/>
      <c r="M291" s="390"/>
      <c r="N291" s="390"/>
      <c r="O291" s="390"/>
      <c r="P291" s="390"/>
      <c r="Q291" s="390"/>
    </row>
    <row r="292" spans="1:17" s="370" customFormat="1">
      <c r="A292" s="389"/>
      <c r="B292" s="389"/>
      <c r="C292" s="536"/>
      <c r="D292" s="369"/>
      <c r="E292" s="456"/>
      <c r="F292" s="371"/>
      <c r="G292" s="1036"/>
      <c r="H292" s="537"/>
      <c r="I292" s="456"/>
      <c r="J292" s="268"/>
      <c r="K292" s="456"/>
      <c r="L292" s="390"/>
      <c r="M292" s="390"/>
      <c r="N292" s="390"/>
      <c r="O292" s="390"/>
      <c r="P292" s="390"/>
      <c r="Q292" s="390"/>
    </row>
    <row r="293" spans="1:17" s="370" customFormat="1">
      <c r="A293" s="389"/>
      <c r="B293" s="389"/>
      <c r="C293" s="536"/>
      <c r="D293" s="369"/>
      <c r="E293" s="456"/>
      <c r="F293" s="371"/>
      <c r="G293" s="1036"/>
      <c r="H293" s="537"/>
      <c r="I293" s="456"/>
      <c r="J293" s="268"/>
      <c r="K293" s="456"/>
      <c r="L293" s="390"/>
      <c r="M293" s="390"/>
      <c r="N293" s="390"/>
      <c r="O293" s="390"/>
      <c r="P293" s="390"/>
      <c r="Q293" s="390"/>
    </row>
    <row r="294" spans="1:17" s="370" customFormat="1">
      <c r="A294" s="389"/>
      <c r="B294" s="389"/>
      <c r="C294" s="536"/>
      <c r="D294" s="369"/>
      <c r="E294" s="456"/>
      <c r="F294" s="371"/>
      <c r="G294" s="1036"/>
      <c r="H294" s="537"/>
      <c r="I294" s="456"/>
      <c r="J294" s="268"/>
      <c r="K294" s="456"/>
      <c r="L294" s="390"/>
      <c r="M294" s="390"/>
      <c r="N294" s="390"/>
      <c r="O294" s="390"/>
      <c r="P294" s="390"/>
      <c r="Q294" s="390"/>
    </row>
    <row r="295" spans="1:17" s="370" customFormat="1">
      <c r="A295" s="389"/>
      <c r="B295" s="389"/>
      <c r="C295" s="536"/>
      <c r="D295" s="369"/>
      <c r="E295" s="456"/>
      <c r="F295" s="371"/>
      <c r="G295" s="1036"/>
      <c r="H295" s="537"/>
      <c r="I295" s="456"/>
      <c r="J295" s="268"/>
      <c r="K295" s="456"/>
      <c r="L295" s="390"/>
      <c r="M295" s="390"/>
      <c r="N295" s="390"/>
      <c r="O295" s="390"/>
      <c r="P295" s="390"/>
      <c r="Q295" s="390"/>
    </row>
    <row r="296" spans="1:17" s="370" customFormat="1">
      <c r="A296" s="389"/>
      <c r="B296" s="389"/>
      <c r="C296" s="536"/>
      <c r="D296" s="369"/>
      <c r="E296" s="456"/>
      <c r="F296" s="371"/>
      <c r="G296" s="1036"/>
      <c r="H296" s="537"/>
      <c r="I296" s="456"/>
      <c r="J296" s="268"/>
      <c r="K296" s="456"/>
      <c r="L296" s="390"/>
      <c r="M296" s="390"/>
      <c r="N296" s="390"/>
      <c r="O296" s="390"/>
      <c r="P296" s="390"/>
      <c r="Q296" s="390"/>
    </row>
    <row r="297" spans="1:17" s="370" customFormat="1">
      <c r="A297" s="389"/>
      <c r="B297" s="389"/>
      <c r="C297" s="536"/>
      <c r="D297" s="369"/>
      <c r="E297" s="456"/>
      <c r="F297" s="371"/>
      <c r="G297" s="1036"/>
      <c r="H297" s="537"/>
      <c r="I297" s="456"/>
      <c r="J297" s="268"/>
      <c r="K297" s="456"/>
      <c r="L297" s="390"/>
      <c r="M297" s="390"/>
      <c r="N297" s="390"/>
      <c r="O297" s="390"/>
      <c r="P297" s="390"/>
      <c r="Q297" s="390"/>
    </row>
    <row r="298" spans="1:17" s="370" customFormat="1">
      <c r="A298" s="389"/>
      <c r="B298" s="389"/>
      <c r="C298" s="536"/>
      <c r="D298" s="369"/>
      <c r="E298" s="456"/>
      <c r="F298" s="371"/>
      <c r="G298" s="1036"/>
      <c r="H298" s="537"/>
      <c r="I298" s="456"/>
      <c r="J298" s="268"/>
      <c r="K298" s="456"/>
      <c r="L298" s="390"/>
      <c r="M298" s="390"/>
      <c r="N298" s="390"/>
      <c r="O298" s="390"/>
      <c r="P298" s="390"/>
      <c r="Q298" s="390"/>
    </row>
    <row r="299" spans="1:17" s="370" customFormat="1">
      <c r="A299" s="389"/>
      <c r="B299" s="389"/>
      <c r="C299" s="536"/>
      <c r="D299" s="369"/>
      <c r="E299" s="456"/>
      <c r="F299" s="371"/>
      <c r="G299" s="1036"/>
      <c r="H299" s="537"/>
      <c r="I299" s="456"/>
      <c r="J299" s="268"/>
      <c r="K299" s="456"/>
      <c r="L299" s="390"/>
      <c r="M299" s="390"/>
      <c r="N299" s="390"/>
      <c r="O299" s="390"/>
      <c r="P299" s="390"/>
      <c r="Q299" s="390"/>
    </row>
    <row r="300" spans="1:17" s="370" customFormat="1">
      <c r="A300" s="389"/>
      <c r="B300" s="389"/>
      <c r="C300" s="536"/>
      <c r="D300" s="369"/>
      <c r="E300" s="456"/>
      <c r="F300" s="371"/>
      <c r="G300" s="1036"/>
      <c r="H300" s="537"/>
      <c r="I300" s="456"/>
      <c r="J300" s="268"/>
      <c r="K300" s="456"/>
      <c r="L300" s="390"/>
      <c r="M300" s="390"/>
      <c r="N300" s="390"/>
      <c r="O300" s="390"/>
      <c r="P300" s="390"/>
      <c r="Q300" s="390"/>
    </row>
    <row r="301" spans="1:17" s="370" customFormat="1">
      <c r="A301" s="389"/>
      <c r="B301" s="389"/>
      <c r="C301" s="536"/>
      <c r="D301" s="369"/>
      <c r="E301" s="456"/>
      <c r="F301" s="371"/>
      <c r="G301" s="1036"/>
      <c r="H301" s="537"/>
      <c r="I301" s="456"/>
      <c r="J301" s="268"/>
      <c r="K301" s="456"/>
      <c r="L301" s="390"/>
      <c r="M301" s="390"/>
      <c r="N301" s="390"/>
      <c r="O301" s="390"/>
      <c r="P301" s="390"/>
      <c r="Q301" s="390"/>
    </row>
    <row r="302" spans="1:17" s="370" customFormat="1">
      <c r="A302" s="389"/>
      <c r="B302" s="389"/>
      <c r="C302" s="536"/>
      <c r="D302" s="369"/>
      <c r="E302" s="456"/>
      <c r="F302" s="371"/>
      <c r="G302" s="1036"/>
      <c r="H302" s="537"/>
      <c r="I302" s="456"/>
      <c r="J302" s="268"/>
      <c r="K302" s="456"/>
      <c r="L302" s="390"/>
      <c r="M302" s="390"/>
      <c r="N302" s="390"/>
      <c r="O302" s="390"/>
      <c r="P302" s="390"/>
      <c r="Q302" s="390"/>
    </row>
    <row r="303" spans="1:17" s="370" customFormat="1">
      <c r="A303" s="389"/>
      <c r="B303" s="389"/>
      <c r="C303" s="536"/>
      <c r="D303" s="369"/>
      <c r="E303" s="456"/>
      <c r="F303" s="371"/>
      <c r="G303" s="1036"/>
      <c r="H303" s="537"/>
      <c r="I303" s="456"/>
      <c r="J303" s="268"/>
      <c r="K303" s="456"/>
      <c r="L303" s="390"/>
      <c r="M303" s="390"/>
      <c r="N303" s="390"/>
      <c r="O303" s="390"/>
      <c r="P303" s="390"/>
      <c r="Q303" s="390"/>
    </row>
    <row r="304" spans="1:17" s="370" customFormat="1">
      <c r="A304" s="389"/>
      <c r="B304" s="389"/>
      <c r="C304" s="536"/>
      <c r="D304" s="369"/>
      <c r="E304" s="456"/>
      <c r="F304" s="371"/>
      <c r="G304" s="1036"/>
      <c r="H304" s="537"/>
      <c r="I304" s="456"/>
      <c r="J304" s="268"/>
      <c r="K304" s="456"/>
      <c r="L304" s="390"/>
      <c r="M304" s="390"/>
      <c r="N304" s="390"/>
      <c r="O304" s="390"/>
      <c r="P304" s="390"/>
      <c r="Q304" s="390"/>
    </row>
    <row r="305" spans="1:17" s="370" customFormat="1">
      <c r="A305" s="389"/>
      <c r="B305" s="389"/>
      <c r="C305" s="536"/>
      <c r="D305" s="369"/>
      <c r="E305" s="456"/>
      <c r="F305" s="371"/>
      <c r="G305" s="1036"/>
      <c r="H305" s="537"/>
      <c r="I305" s="456"/>
      <c r="J305" s="268"/>
      <c r="K305" s="456"/>
      <c r="L305" s="390"/>
      <c r="M305" s="390"/>
      <c r="N305" s="390"/>
      <c r="O305" s="390"/>
      <c r="P305" s="390"/>
      <c r="Q305" s="390"/>
    </row>
    <row r="306" spans="1:17" s="370" customFormat="1">
      <c r="A306" s="389"/>
      <c r="B306" s="389"/>
      <c r="C306" s="536"/>
      <c r="D306" s="369"/>
      <c r="E306" s="456"/>
      <c r="F306" s="371"/>
      <c r="G306" s="1036"/>
      <c r="H306" s="537"/>
      <c r="I306" s="456"/>
      <c r="J306" s="268"/>
      <c r="K306" s="456"/>
      <c r="L306" s="390"/>
      <c r="M306" s="390"/>
      <c r="N306" s="390"/>
      <c r="O306" s="390"/>
      <c r="P306" s="390"/>
      <c r="Q306" s="390"/>
    </row>
    <row r="307" spans="1:17" s="370" customFormat="1">
      <c r="A307" s="389"/>
      <c r="B307" s="389"/>
      <c r="C307" s="536"/>
      <c r="D307" s="369"/>
      <c r="E307" s="456"/>
      <c r="F307" s="371"/>
      <c r="G307" s="1036"/>
      <c r="H307" s="537"/>
      <c r="I307" s="456"/>
      <c r="J307" s="268"/>
      <c r="K307" s="456"/>
      <c r="L307" s="390"/>
      <c r="M307" s="390"/>
      <c r="N307" s="390"/>
      <c r="O307" s="390"/>
      <c r="P307" s="390"/>
      <c r="Q307" s="390"/>
    </row>
    <row r="308" spans="1:17" s="370" customFormat="1">
      <c r="A308" s="389"/>
      <c r="B308" s="389"/>
      <c r="C308" s="536"/>
      <c r="D308" s="369"/>
      <c r="E308" s="456"/>
      <c r="F308" s="371"/>
      <c r="G308" s="1036"/>
      <c r="H308" s="537"/>
      <c r="I308" s="456"/>
      <c r="J308" s="268"/>
      <c r="K308" s="456"/>
      <c r="L308" s="390"/>
      <c r="M308" s="390"/>
      <c r="N308" s="390"/>
      <c r="O308" s="390"/>
      <c r="P308" s="390"/>
      <c r="Q308" s="390"/>
    </row>
    <row r="309" spans="1:17" s="370" customFormat="1">
      <c r="A309" s="389"/>
      <c r="B309" s="389"/>
      <c r="C309" s="536"/>
      <c r="D309" s="369"/>
      <c r="E309" s="456"/>
      <c r="F309" s="371"/>
      <c r="G309" s="1036"/>
      <c r="H309" s="537"/>
      <c r="I309" s="456"/>
      <c r="J309" s="268"/>
      <c r="K309" s="456"/>
      <c r="L309" s="390"/>
      <c r="M309" s="390"/>
      <c r="N309" s="390"/>
      <c r="O309" s="390"/>
      <c r="P309" s="390"/>
      <c r="Q309" s="390"/>
    </row>
    <row r="310" spans="1:17" s="370" customFormat="1">
      <c r="A310" s="389"/>
      <c r="B310" s="389"/>
      <c r="C310" s="536"/>
      <c r="D310" s="369"/>
      <c r="E310" s="456"/>
      <c r="F310" s="371"/>
      <c r="G310" s="1036"/>
      <c r="H310" s="537"/>
      <c r="I310" s="456"/>
      <c r="J310" s="268"/>
      <c r="K310" s="456"/>
      <c r="L310" s="390"/>
      <c r="M310" s="390"/>
      <c r="N310" s="390"/>
      <c r="O310" s="390"/>
      <c r="P310" s="390"/>
      <c r="Q310" s="390"/>
    </row>
    <row r="311" spans="1:17" s="370" customFormat="1">
      <c r="A311" s="389"/>
      <c r="B311" s="389"/>
      <c r="C311" s="536"/>
      <c r="D311" s="369"/>
      <c r="E311" s="456"/>
      <c r="F311" s="371"/>
      <c r="G311" s="1036"/>
      <c r="H311" s="537"/>
      <c r="I311" s="456"/>
      <c r="J311" s="268"/>
      <c r="K311" s="456"/>
      <c r="L311" s="390"/>
      <c r="M311" s="390"/>
      <c r="N311" s="390"/>
      <c r="O311" s="390"/>
      <c r="P311" s="390"/>
      <c r="Q311" s="390"/>
    </row>
    <row r="312" spans="1:17" s="370" customFormat="1">
      <c r="A312" s="389"/>
      <c r="B312" s="389"/>
      <c r="C312" s="536"/>
      <c r="D312" s="369"/>
      <c r="E312" s="456"/>
      <c r="F312" s="371"/>
      <c r="G312" s="1036"/>
      <c r="H312" s="537"/>
      <c r="I312" s="456"/>
      <c r="J312" s="268"/>
      <c r="K312" s="456"/>
      <c r="L312" s="390"/>
      <c r="M312" s="390"/>
      <c r="N312" s="390"/>
      <c r="O312" s="390"/>
      <c r="P312" s="390"/>
      <c r="Q312" s="390"/>
    </row>
    <row r="313" spans="1:17" s="370" customFormat="1">
      <c r="A313" s="389"/>
      <c r="B313" s="389"/>
      <c r="C313" s="536"/>
      <c r="D313" s="369"/>
      <c r="E313" s="456"/>
      <c r="F313" s="371"/>
      <c r="G313" s="1036"/>
      <c r="H313" s="537"/>
      <c r="I313" s="456"/>
      <c r="J313" s="268"/>
      <c r="K313" s="456"/>
      <c r="L313" s="390"/>
      <c r="M313" s="390"/>
      <c r="N313" s="390"/>
      <c r="O313" s="390"/>
      <c r="P313" s="390"/>
      <c r="Q313" s="390"/>
    </row>
    <row r="314" spans="1:17" s="370" customFormat="1">
      <c r="A314" s="389"/>
      <c r="B314" s="389"/>
      <c r="C314" s="536"/>
      <c r="D314" s="369"/>
      <c r="E314" s="456"/>
      <c r="F314" s="371"/>
      <c r="G314" s="1036"/>
      <c r="H314" s="537"/>
      <c r="I314" s="456"/>
      <c r="J314" s="268"/>
      <c r="K314" s="456"/>
      <c r="L314" s="390"/>
      <c r="M314" s="390"/>
      <c r="N314" s="390"/>
      <c r="O314" s="390"/>
      <c r="P314" s="390"/>
      <c r="Q314" s="390"/>
    </row>
    <row r="315" spans="1:17" s="370" customFormat="1">
      <c r="A315" s="389"/>
      <c r="B315" s="389"/>
      <c r="C315" s="536"/>
      <c r="D315" s="369"/>
      <c r="E315" s="456"/>
      <c r="F315" s="371"/>
      <c r="G315" s="1036"/>
      <c r="H315" s="537"/>
      <c r="I315" s="456"/>
      <c r="J315" s="268"/>
      <c r="K315" s="456"/>
      <c r="L315" s="390"/>
      <c r="M315" s="390"/>
      <c r="N315" s="390"/>
      <c r="O315" s="390"/>
      <c r="P315" s="390"/>
      <c r="Q315" s="390"/>
    </row>
    <row r="316" spans="1:17" s="370" customFormat="1">
      <c r="A316" s="389"/>
      <c r="B316" s="389"/>
      <c r="C316" s="536"/>
      <c r="D316" s="369"/>
      <c r="E316" s="456"/>
      <c r="F316" s="371"/>
      <c r="G316" s="1036"/>
      <c r="H316" s="537"/>
      <c r="I316" s="456"/>
      <c r="J316" s="268"/>
      <c r="K316" s="456"/>
      <c r="L316" s="390"/>
      <c r="M316" s="390"/>
      <c r="N316" s="390"/>
      <c r="O316" s="390"/>
      <c r="P316" s="390"/>
      <c r="Q316" s="390"/>
    </row>
    <row r="317" spans="1:17" s="370" customFormat="1">
      <c r="A317" s="389"/>
      <c r="B317" s="389"/>
      <c r="C317" s="536"/>
      <c r="D317" s="369"/>
      <c r="E317" s="456"/>
      <c r="F317" s="371"/>
      <c r="G317" s="1036"/>
      <c r="H317" s="537"/>
      <c r="I317" s="456"/>
      <c r="J317" s="268"/>
      <c r="K317" s="456"/>
      <c r="L317" s="390"/>
      <c r="M317" s="390"/>
      <c r="N317" s="390"/>
      <c r="O317" s="390"/>
      <c r="P317" s="390"/>
      <c r="Q317" s="390"/>
    </row>
    <row r="318" spans="1:17" s="370" customFormat="1">
      <c r="A318" s="389"/>
      <c r="B318" s="389"/>
      <c r="C318" s="536"/>
      <c r="D318" s="369"/>
      <c r="E318" s="456"/>
      <c r="F318" s="371"/>
      <c r="G318" s="1036"/>
      <c r="H318" s="537"/>
      <c r="I318" s="456"/>
      <c r="J318" s="268"/>
      <c r="K318" s="456"/>
      <c r="L318" s="390"/>
      <c r="M318" s="390"/>
      <c r="N318" s="390"/>
      <c r="O318" s="390"/>
      <c r="P318" s="390"/>
      <c r="Q318" s="390"/>
    </row>
    <row r="319" spans="1:17" s="370" customFormat="1">
      <c r="A319" s="389"/>
      <c r="B319" s="389"/>
      <c r="C319" s="536"/>
      <c r="D319" s="369"/>
      <c r="E319" s="456"/>
      <c r="F319" s="371"/>
      <c r="G319" s="1036"/>
      <c r="H319" s="537"/>
      <c r="I319" s="456"/>
      <c r="J319" s="268"/>
      <c r="K319" s="456"/>
      <c r="L319" s="390"/>
      <c r="M319" s="390"/>
      <c r="N319" s="390"/>
      <c r="O319" s="390"/>
      <c r="P319" s="390"/>
      <c r="Q319" s="390"/>
    </row>
    <row r="320" spans="1:17" s="370" customFormat="1">
      <c r="A320" s="389"/>
      <c r="B320" s="389"/>
      <c r="C320" s="536"/>
      <c r="D320" s="369"/>
      <c r="E320" s="456"/>
      <c r="F320" s="371"/>
      <c r="G320" s="1036"/>
      <c r="H320" s="537"/>
      <c r="I320" s="456"/>
      <c r="J320" s="268"/>
      <c r="K320" s="456"/>
      <c r="L320" s="390"/>
      <c r="M320" s="390"/>
      <c r="N320" s="390"/>
      <c r="O320" s="390"/>
      <c r="P320" s="390"/>
      <c r="Q320" s="390"/>
    </row>
    <row r="321" spans="1:17" s="370" customFormat="1">
      <c r="A321" s="389"/>
      <c r="B321" s="389"/>
      <c r="C321" s="536"/>
      <c r="D321" s="369"/>
      <c r="E321" s="456"/>
      <c r="F321" s="371"/>
      <c r="G321" s="1036"/>
      <c r="H321" s="537"/>
      <c r="I321" s="456"/>
      <c r="J321" s="268"/>
      <c r="K321" s="456"/>
      <c r="L321" s="390"/>
      <c r="M321" s="390"/>
      <c r="N321" s="390"/>
      <c r="O321" s="390"/>
      <c r="P321" s="390"/>
      <c r="Q321" s="390"/>
    </row>
  </sheetData>
  <sheetProtection algorithmName="SHA-512" hashValue="4m2yFk0ywSKllw10S3Q8BIpQbWf/QryAyXF5UtOAZMa8m4G+O0FHfqr9uYN/Dl1Fl7QVWYdT6aK3X7D3V8C3iQ==" saltValue="kT2aRHZYff8r1p7bCXRzMA==" spinCount="100000" sheet="1" objects="1" scenarios="1"/>
  <mergeCells count="1">
    <mergeCell ref="A2:C2"/>
  </mergeCells>
  <conditionalFormatting sqref="G21:G23">
    <cfRule type="cellIs" dxfId="0" priority="14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Narrow,Regular"G - &amp;P</oddFooter>
  </headerFooter>
  <rowBreaks count="1" manualBreakCount="1">
    <brk id="2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13</vt:i4>
      </vt:variant>
    </vt:vector>
  </HeadingPairs>
  <TitlesOfParts>
    <vt:vector size="20" baseType="lpstr">
      <vt:lpstr>Naslovnica</vt:lpstr>
      <vt:lpstr>SVEUKUPNA REKAPITULACIJA</vt:lpstr>
      <vt:lpstr>GO</vt:lpstr>
      <vt:lpstr>EL</vt:lpstr>
      <vt:lpstr>VIO</vt:lpstr>
      <vt:lpstr>GHV</vt:lpstr>
      <vt:lpstr>PLIN</vt:lpstr>
      <vt:lpstr>EL!Ispis_naslova</vt:lpstr>
      <vt:lpstr>GHV!Ispis_naslova</vt:lpstr>
      <vt:lpstr>GO!Ispis_naslova</vt:lpstr>
      <vt:lpstr>Naslovnica!Ispis_naslova</vt:lpstr>
      <vt:lpstr>PLIN!Ispis_naslova</vt:lpstr>
      <vt:lpstr>'SVEUKUPNA REKAPITULACIJA'!Ispis_naslova</vt:lpstr>
      <vt:lpstr>VIO!Ispis_naslova</vt:lpstr>
      <vt:lpstr>EL!Podrucje_ispisa</vt:lpstr>
      <vt:lpstr>GHV!Podrucje_ispisa</vt:lpstr>
      <vt:lpstr>GO!Podrucje_ispisa</vt:lpstr>
      <vt:lpstr>PLIN!Podrucje_ispisa</vt:lpstr>
      <vt:lpstr>'SVEUKUPNA REKAPITULACIJA'!Podrucje_ispisa</vt:lpstr>
      <vt:lpstr>VIO!Podrucje_ispisa</vt:lpstr>
    </vt:vector>
  </TitlesOfParts>
  <Company>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Željka Buško</dc:creator>
  <cp:lastModifiedBy>Marica Malezija</cp:lastModifiedBy>
  <cp:lastPrinted>2022-04-08T07:36:52Z</cp:lastPrinted>
  <dcterms:created xsi:type="dcterms:W3CDTF">2003-01-28T08:56:09Z</dcterms:created>
  <dcterms:modified xsi:type="dcterms:W3CDTF">2022-06-15T07:02:18Z</dcterms:modified>
</cp:coreProperties>
</file>