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dposavec\Desktop\Palača Priester - radovi, Poziv i prilozi\Troškovnici i Prilozi\Novi troškovnici\"/>
    </mc:Choice>
  </mc:AlternateContent>
  <xr:revisionPtr revIDLastSave="0" documentId="13_ncr:1_{E7D5AD5A-7D16-403D-8E36-71E42D0ADDC7}" xr6:coauthVersionLast="47" xr6:coauthVersionMax="47" xr10:uidLastSave="{00000000-0000-0000-0000-000000000000}"/>
  <bookViews>
    <workbookView xWindow="90" yWindow="180" windowWidth="21210" windowHeight="15420" activeTab="4" xr2:uid="{00000000-000D-0000-FFFF-FFFF00000000}"/>
  </bookViews>
  <sheets>
    <sheet name="Naslovnica" sheetId="3" r:id="rId1"/>
    <sheet name="SVEUKUPNA REKAPITULACIJA" sheetId="1" r:id="rId2"/>
    <sheet name="GO" sheetId="21" r:id="rId3"/>
    <sheet name="EL" sheetId="5" r:id="rId4"/>
    <sheet name="VIO" sheetId="8" r:id="rId5"/>
    <sheet name="GHV" sheetId="9" r:id="rId6"/>
    <sheet name="PLIN" sheetId="17" r:id="rId7"/>
  </sheets>
  <definedNames>
    <definedName name="_xlnm._FilterDatabase" localSheetId="3" hidden="1">EL!#REF!</definedName>
    <definedName name="_xlnm._FilterDatabase" localSheetId="5" hidden="1">GHV!#REF!</definedName>
    <definedName name="_xlnm._FilterDatabase" localSheetId="2" hidden="1">GO!#REF!</definedName>
    <definedName name="_xlnm._FilterDatabase" localSheetId="0" hidden="1">Naslovnica!#REF!</definedName>
    <definedName name="_xlnm._FilterDatabase" localSheetId="6" hidden="1">PLIN!#REF!</definedName>
    <definedName name="_xlnm._FilterDatabase" localSheetId="1" hidden="1">'SVEUKUPNA REKAPITULACIJA'!#REF!</definedName>
    <definedName name="_xlnm._FilterDatabase" localSheetId="4" hidden="1">VIO!#REF!</definedName>
    <definedName name="_Hlt511486624" localSheetId="3">EL!#REF!</definedName>
    <definedName name="_Hlt511486624" localSheetId="5">GHV!#REF!</definedName>
    <definedName name="_Hlt511486624" localSheetId="2">GO!#REF!</definedName>
    <definedName name="_Hlt511486624" localSheetId="0">Naslovnica!#REF!</definedName>
    <definedName name="_Hlt511486624" localSheetId="6">PLIN!#REF!</definedName>
    <definedName name="_Hlt511486624" localSheetId="1">'SVEUKUPNA REKAPITULACIJA'!#REF!</definedName>
    <definedName name="_Hlt511486624" localSheetId="4">VIO!#REF!</definedName>
    <definedName name="_Hlt511487377" localSheetId="3">EL!#REF!</definedName>
    <definedName name="_Hlt511487377" localSheetId="5">GHV!#REF!</definedName>
    <definedName name="_Hlt511487377" localSheetId="2">GO!#REF!</definedName>
    <definedName name="_Hlt511487377" localSheetId="0">Naslovnica!#REF!</definedName>
    <definedName name="_Hlt511487377" localSheetId="6">PLIN!#REF!</definedName>
    <definedName name="_Hlt511487377" localSheetId="1">'SVEUKUPNA REKAPITULACIJA'!#REF!</definedName>
    <definedName name="_Hlt511487377" localSheetId="4">VIO!#REF!</definedName>
    <definedName name="_xlnm.Print_Area" localSheetId="3">EL!$A$1:$H$171</definedName>
    <definedName name="_xlnm.Print_Area" localSheetId="5">GHV!$A$1:$H$34</definedName>
    <definedName name="_xlnm.Print_Area" localSheetId="2">GO!$A$1:$H$567</definedName>
    <definedName name="_xlnm.Print_Area" localSheetId="6">PLIN!$A$1:$H$34</definedName>
    <definedName name="_xlnm.Print_Area" localSheetId="1">'SVEUKUPNA REKAPITULACIJA'!$A$1:$H$28</definedName>
    <definedName name="_xlnm.Print_Area" localSheetId="4">VIO!$A$1:$H$227</definedName>
    <definedName name="_xlnm.Print_Titles" localSheetId="3">EL!$1:$4</definedName>
    <definedName name="_xlnm.Print_Titles" localSheetId="5">GHV!$1:$4</definedName>
    <definedName name="_xlnm.Print_Titles" localSheetId="2">GO!$1:$4</definedName>
    <definedName name="_xlnm.Print_Titles" localSheetId="0">Naslovnica!$1:$2</definedName>
    <definedName name="_xlnm.Print_Titles" localSheetId="6">PLIN!$1:$4</definedName>
    <definedName name="_xlnm.Print_Titles" localSheetId="1">'SVEUKUPNA REKAPITULACIJA'!$1:$26</definedName>
    <definedName name="_xlnm.Print_Titles" localSheetId="4">VIO!$1:$4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06" i="8" l="1"/>
  <c r="A17" i="8"/>
  <c r="H207" i="8" l="1"/>
  <c r="I207" i="8" s="1"/>
  <c r="H189" i="8"/>
  <c r="I189" i="8" s="1"/>
  <c r="K485" i="21" l="1"/>
  <c r="K551" i="21" s="1"/>
  <c r="J485" i="21"/>
  <c r="J551" i="21" s="1"/>
  <c r="K475" i="21"/>
  <c r="K550" i="21" s="1"/>
  <c r="J475" i="21"/>
  <c r="J550" i="21" s="1"/>
  <c r="K431" i="21"/>
  <c r="K549" i="21" s="1"/>
  <c r="J431" i="21"/>
  <c r="J549" i="21" s="1"/>
  <c r="K405" i="21"/>
  <c r="K548" i="21" s="1"/>
  <c r="J405" i="21"/>
  <c r="J548" i="21" s="1"/>
  <c r="J213" i="21"/>
  <c r="J543" i="21" s="1"/>
  <c r="K213" i="21"/>
  <c r="K543" i="21" s="1"/>
  <c r="J241" i="21"/>
  <c r="J544" i="21" s="1"/>
  <c r="K241" i="21"/>
  <c r="K544" i="21" s="1"/>
  <c r="J525" i="21" l="1"/>
  <c r="J557" i="21" s="1"/>
  <c r="J538" i="21"/>
  <c r="J559" i="21" s="1"/>
  <c r="K290" i="21" l="1"/>
  <c r="K545" i="21" s="1"/>
  <c r="J290" i="21"/>
  <c r="J545" i="21" s="1"/>
  <c r="H11" i="21"/>
  <c r="I11" i="21" s="1"/>
  <c r="A13" i="21"/>
  <c r="A16" i="21" s="1"/>
  <c r="A19" i="21" s="1"/>
  <c r="A22" i="21" s="1"/>
  <c r="A25" i="21" s="1"/>
  <c r="A27" i="21" s="1"/>
  <c r="A30" i="21" s="1"/>
  <c r="A36" i="21" s="1"/>
  <c r="A39" i="21" s="1"/>
  <c r="A42" i="21" s="1"/>
  <c r="A45" i="21" s="1"/>
  <c r="A48" i="21" s="1"/>
  <c r="A51" i="21" s="1"/>
  <c r="A54" i="21" s="1"/>
  <c r="A57" i="21" s="1"/>
  <c r="A60" i="21" s="1"/>
  <c r="A63" i="21" s="1"/>
  <c r="A66" i="21" s="1"/>
  <c r="H14" i="21"/>
  <c r="I14" i="21" s="1"/>
  <c r="H17" i="21"/>
  <c r="I17" i="21" s="1"/>
  <c r="H20" i="21"/>
  <c r="I20" i="21" s="1"/>
  <c r="H23" i="21"/>
  <c r="I23" i="21" s="1"/>
  <c r="H26" i="21"/>
  <c r="I26" i="21" s="1"/>
  <c r="H28" i="21"/>
  <c r="I28" i="21" s="1"/>
  <c r="F34" i="21"/>
  <c r="H34" i="21" s="1"/>
  <c r="I34" i="21" s="1"/>
  <c r="H37" i="21"/>
  <c r="I37" i="21" s="1"/>
  <c r="H40" i="21"/>
  <c r="I40" i="21" s="1"/>
  <c r="H43" i="21"/>
  <c r="I43" i="21" s="1"/>
  <c r="H46" i="21"/>
  <c r="I46" i="21" s="1"/>
  <c r="H49" i="21"/>
  <c r="I49" i="21" s="1"/>
  <c r="H52" i="21"/>
  <c r="I52" i="21" s="1"/>
  <c r="H55" i="21"/>
  <c r="I55" i="21" s="1"/>
  <c r="H58" i="21"/>
  <c r="I58" i="21" s="1"/>
  <c r="H61" i="21"/>
  <c r="I61" i="21" s="1"/>
  <c r="H64" i="21"/>
  <c r="I64" i="21" s="1"/>
  <c r="H67" i="21"/>
  <c r="I67" i="21" s="1"/>
  <c r="H70" i="21"/>
  <c r="I70" i="21" s="1"/>
  <c r="H73" i="21"/>
  <c r="I73" i="21" s="1"/>
  <c r="H76" i="21"/>
  <c r="I76" i="21" s="1"/>
  <c r="H79" i="21"/>
  <c r="I79" i="21" s="1"/>
  <c r="H82" i="21"/>
  <c r="I82" i="21" s="1"/>
  <c r="H85" i="21"/>
  <c r="I85" i="21" s="1"/>
  <c r="H88" i="21"/>
  <c r="I88" i="21" s="1"/>
  <c r="H91" i="21"/>
  <c r="I91" i="21" s="1"/>
  <c r="H94" i="21"/>
  <c r="I94" i="21" s="1"/>
  <c r="H97" i="21"/>
  <c r="I97" i="21" s="1"/>
  <c r="H100" i="21"/>
  <c r="I100" i="21" s="1"/>
  <c r="H101" i="21"/>
  <c r="I101" i="21" s="1"/>
  <c r="H104" i="21"/>
  <c r="I104" i="21" s="1"/>
  <c r="H107" i="21"/>
  <c r="I107" i="21" s="1"/>
  <c r="H110" i="21"/>
  <c r="I110" i="21" s="1"/>
  <c r="H113" i="21"/>
  <c r="I113" i="21" s="1"/>
  <c r="H116" i="21"/>
  <c r="I116" i="21" s="1"/>
  <c r="H119" i="21"/>
  <c r="I119" i="21" s="1"/>
  <c r="H122" i="21"/>
  <c r="I122" i="21" s="1"/>
  <c r="H125" i="21"/>
  <c r="I125" i="21" s="1"/>
  <c r="H128" i="21"/>
  <c r="I128" i="21" s="1"/>
  <c r="H131" i="21"/>
  <c r="I131" i="21" s="1"/>
  <c r="H134" i="21"/>
  <c r="I134" i="21" s="1"/>
  <c r="H137" i="21"/>
  <c r="I137" i="21" s="1"/>
  <c r="H140" i="21"/>
  <c r="I140" i="21" s="1"/>
  <c r="H143" i="21"/>
  <c r="I143" i="21" s="1"/>
  <c r="H144" i="21"/>
  <c r="I144" i="21" s="1"/>
  <c r="H145" i="21"/>
  <c r="I145" i="21" s="1"/>
  <c r="H148" i="21"/>
  <c r="I148" i="21" s="1"/>
  <c r="H151" i="21"/>
  <c r="I151" i="21" s="1"/>
  <c r="H152" i="21"/>
  <c r="I152" i="21" s="1"/>
  <c r="H153" i="21"/>
  <c r="I153" i="21" s="1"/>
  <c r="H157" i="21"/>
  <c r="I157" i="21" s="1"/>
  <c r="H160" i="21"/>
  <c r="I160" i="21" s="1"/>
  <c r="H163" i="21"/>
  <c r="I163" i="21" s="1"/>
  <c r="H164" i="21"/>
  <c r="I164" i="21" s="1"/>
  <c r="H167" i="21"/>
  <c r="I167" i="21" s="1"/>
  <c r="H170" i="21"/>
  <c r="I170" i="21" s="1"/>
  <c r="H173" i="21"/>
  <c r="I173" i="21" s="1"/>
  <c r="H176" i="21"/>
  <c r="I176" i="21" s="1"/>
  <c r="H179" i="21"/>
  <c r="I179" i="21" s="1"/>
  <c r="H182" i="21"/>
  <c r="I182" i="21" s="1"/>
  <c r="H185" i="21"/>
  <c r="I185" i="21" s="1"/>
  <c r="H188" i="21"/>
  <c r="I188" i="21" s="1"/>
  <c r="H191" i="21"/>
  <c r="I191" i="21" s="1"/>
  <c r="H192" i="21"/>
  <c r="I192" i="21" s="1"/>
  <c r="H195" i="21"/>
  <c r="I195" i="21" s="1"/>
  <c r="H196" i="21"/>
  <c r="I196" i="21" s="1"/>
  <c r="H197" i="21"/>
  <c r="I197" i="21" s="1"/>
  <c r="H200" i="21"/>
  <c r="I200" i="21" s="1"/>
  <c r="H201" i="21"/>
  <c r="I201" i="21" s="1"/>
  <c r="H202" i="21"/>
  <c r="I202" i="21" s="1"/>
  <c r="H205" i="21"/>
  <c r="I205" i="21" s="1"/>
  <c r="H208" i="21"/>
  <c r="I208" i="21" s="1"/>
  <c r="H211" i="21"/>
  <c r="I211" i="21" s="1"/>
  <c r="H218" i="21"/>
  <c r="I218" i="21" s="1"/>
  <c r="A220" i="21"/>
  <c r="A223" i="21" s="1"/>
  <c r="A226" i="21" s="1"/>
  <c r="A229" i="21" s="1"/>
  <c r="A232" i="21" s="1"/>
  <c r="A235" i="21" s="1"/>
  <c r="A238" i="21" s="1"/>
  <c r="H221" i="21"/>
  <c r="I221" i="21" s="1"/>
  <c r="H224" i="21"/>
  <c r="I224" i="21" s="1"/>
  <c r="H227" i="21"/>
  <c r="I227" i="21" s="1"/>
  <c r="H230" i="21"/>
  <c r="I230" i="21" s="1"/>
  <c r="H233" i="21"/>
  <c r="I233" i="21" s="1"/>
  <c r="H236" i="21"/>
  <c r="I236" i="21" s="1"/>
  <c r="H239" i="21"/>
  <c r="I239" i="21" s="1"/>
  <c r="H246" i="21"/>
  <c r="I246" i="21" s="1"/>
  <c r="A248" i="21"/>
  <c r="A251" i="21" s="1"/>
  <c r="A254" i="21" s="1"/>
  <c r="A257" i="21" s="1"/>
  <c r="A260" i="21" s="1"/>
  <c r="A263" i="21" s="1"/>
  <c r="A266" i="21" s="1"/>
  <c r="A269" i="21" s="1"/>
  <c r="A272" i="21" s="1"/>
  <c r="A275" i="21" s="1"/>
  <c r="A278" i="21" s="1"/>
  <c r="A281" i="21" s="1"/>
  <c r="A284" i="21" s="1"/>
  <c r="A287" i="21" s="1"/>
  <c r="H249" i="21"/>
  <c r="I249" i="21" s="1"/>
  <c r="H252" i="21"/>
  <c r="I252" i="21" s="1"/>
  <c r="H255" i="21"/>
  <c r="I255" i="21" s="1"/>
  <c r="H258" i="21"/>
  <c r="I258" i="21" s="1"/>
  <c r="H261" i="21"/>
  <c r="I261" i="21" s="1"/>
  <c r="H264" i="21"/>
  <c r="I264" i="21" s="1"/>
  <c r="H267" i="21"/>
  <c r="I267" i="21" s="1"/>
  <c r="H270" i="21"/>
  <c r="I270" i="21" s="1"/>
  <c r="H273" i="21"/>
  <c r="I273" i="21" s="1"/>
  <c r="H276" i="21"/>
  <c r="I276" i="21" s="1"/>
  <c r="H279" i="21"/>
  <c r="I279" i="21" s="1"/>
  <c r="H282" i="21"/>
  <c r="I282" i="21" s="1"/>
  <c r="H285" i="21"/>
  <c r="I285" i="21" s="1"/>
  <c r="H288" i="21"/>
  <c r="I288" i="21" s="1"/>
  <c r="A297" i="21"/>
  <c r="A300" i="21" s="1"/>
  <c r="A303" i="21" s="1"/>
  <c r="A306" i="21" s="1"/>
  <c r="A309" i="21" s="1"/>
  <c r="H295" i="21"/>
  <c r="I295" i="21" s="1"/>
  <c r="H298" i="21"/>
  <c r="I298" i="21" s="1"/>
  <c r="H301" i="21"/>
  <c r="I301" i="21" s="1"/>
  <c r="H304" i="21"/>
  <c r="I304" i="21" s="1"/>
  <c r="H307" i="21"/>
  <c r="I307" i="21" s="1"/>
  <c r="H310" i="21"/>
  <c r="I310" i="21" s="1"/>
  <c r="H313" i="21"/>
  <c r="I313" i="21" s="1"/>
  <c r="H316" i="21"/>
  <c r="I316" i="21" s="1"/>
  <c r="H319" i="21"/>
  <c r="I319" i="21" s="1"/>
  <c r="H322" i="21"/>
  <c r="I322" i="21" s="1"/>
  <c r="H325" i="21"/>
  <c r="I325" i="21" s="1"/>
  <c r="H328" i="21"/>
  <c r="I328" i="21" s="1"/>
  <c r="H331" i="21"/>
  <c r="I331" i="21" s="1"/>
  <c r="H334" i="21"/>
  <c r="I334" i="21" s="1"/>
  <c r="H337" i="21"/>
  <c r="I337" i="21" s="1"/>
  <c r="H340" i="21"/>
  <c r="I340" i="21" s="1"/>
  <c r="H343" i="21"/>
  <c r="I343" i="21" s="1"/>
  <c r="H346" i="21"/>
  <c r="I346" i="21" s="1"/>
  <c r="H349" i="21"/>
  <c r="I349" i="21" s="1"/>
  <c r="H352" i="21"/>
  <c r="I352" i="21" s="1"/>
  <c r="H355" i="21"/>
  <c r="I355" i="21" s="1"/>
  <c r="H358" i="21"/>
  <c r="I358" i="21" s="1"/>
  <c r="H361" i="21"/>
  <c r="I361" i="21" s="1"/>
  <c r="H364" i="21"/>
  <c r="I364" i="21" s="1"/>
  <c r="H371" i="21"/>
  <c r="I371" i="21" s="1"/>
  <c r="A373" i="21"/>
  <c r="A376" i="21" s="1"/>
  <c r="A379" i="21" s="1"/>
  <c r="A382" i="21" s="1"/>
  <c r="A385" i="21" s="1"/>
  <c r="A388" i="21" s="1"/>
  <c r="H374" i="21"/>
  <c r="I374" i="21" s="1"/>
  <c r="H377" i="21"/>
  <c r="I377" i="21" s="1"/>
  <c r="H380" i="21"/>
  <c r="I380" i="21" s="1"/>
  <c r="H383" i="21"/>
  <c r="I383" i="21" s="1"/>
  <c r="H386" i="21"/>
  <c r="I386" i="21" s="1"/>
  <c r="H389" i="21"/>
  <c r="I389" i="21" s="1"/>
  <c r="H390" i="21"/>
  <c r="I390" i="21" s="1"/>
  <c r="H393" i="21"/>
  <c r="I393" i="21" s="1"/>
  <c r="H394" i="21"/>
  <c r="I394" i="21" s="1"/>
  <c r="H397" i="21"/>
  <c r="I397" i="21" s="1"/>
  <c r="H400" i="21"/>
  <c r="I400" i="21" s="1"/>
  <c r="H403" i="21"/>
  <c r="I403" i="21" s="1"/>
  <c r="H410" i="21"/>
  <c r="I410" i="21" s="1"/>
  <c r="A413" i="21"/>
  <c r="A416" i="21" s="1"/>
  <c r="A419" i="21" s="1"/>
  <c r="A422" i="21" s="1"/>
  <c r="A425" i="21" s="1"/>
  <c r="A428" i="21" s="1"/>
  <c r="H414" i="21"/>
  <c r="I414" i="21" s="1"/>
  <c r="H417" i="21"/>
  <c r="I417" i="21" s="1"/>
  <c r="H420" i="21"/>
  <c r="I420" i="21" s="1"/>
  <c r="H423" i="21"/>
  <c r="I423" i="21" s="1"/>
  <c r="H426" i="21"/>
  <c r="I426" i="21" s="1"/>
  <c r="H429" i="21"/>
  <c r="I429" i="21" s="1"/>
  <c r="H436" i="21"/>
  <c r="I436" i="21" s="1"/>
  <c r="A438" i="21"/>
  <c r="A441" i="21" s="1"/>
  <c r="A444" i="21" s="1"/>
  <c r="A447" i="21" s="1"/>
  <c r="A450" i="21" s="1"/>
  <c r="A453" i="21" s="1"/>
  <c r="A456" i="21" s="1"/>
  <c r="A459" i="21" s="1"/>
  <c r="A464" i="21" s="1"/>
  <c r="A469" i="21" s="1"/>
  <c r="H439" i="21"/>
  <c r="I439" i="21" s="1"/>
  <c r="H442" i="21"/>
  <c r="I442" i="21" s="1"/>
  <c r="H445" i="21"/>
  <c r="I445" i="21" s="1"/>
  <c r="H448" i="21"/>
  <c r="I448" i="21" s="1"/>
  <c r="H451" i="21"/>
  <c r="I451" i="21" s="1"/>
  <c r="H454" i="21"/>
  <c r="I454" i="21" s="1"/>
  <c r="H457" i="21"/>
  <c r="I457" i="21" s="1"/>
  <c r="H460" i="21"/>
  <c r="I460" i="21" s="1"/>
  <c r="H461" i="21"/>
  <c r="I461" i="21" s="1"/>
  <c r="H462" i="21"/>
  <c r="I462" i="21" s="1"/>
  <c r="H465" i="21"/>
  <c r="I465" i="21" s="1"/>
  <c r="H466" i="21"/>
  <c r="I466" i="21" s="1"/>
  <c r="H467" i="21"/>
  <c r="I467" i="21" s="1"/>
  <c r="H470" i="21"/>
  <c r="I470" i="21" s="1"/>
  <c r="H471" i="21"/>
  <c r="I471" i="21" s="1"/>
  <c r="H472" i="21"/>
  <c r="I472" i="21" s="1"/>
  <c r="H473" i="21"/>
  <c r="I473" i="21" s="1"/>
  <c r="H480" i="21"/>
  <c r="I480" i="21" s="1"/>
  <c r="A482" i="21"/>
  <c r="H483" i="21"/>
  <c r="I483" i="21" s="1"/>
  <c r="H490" i="21"/>
  <c r="A492" i="21"/>
  <c r="A495" i="21" s="1"/>
  <c r="A498" i="21" s="1"/>
  <c r="H493" i="21"/>
  <c r="I493" i="21" s="1"/>
  <c r="H496" i="21"/>
  <c r="I496" i="21" s="1"/>
  <c r="H499" i="21"/>
  <c r="I499" i="21" s="1"/>
  <c r="H502" i="21"/>
  <c r="I502" i="21" s="1"/>
  <c r="H505" i="21"/>
  <c r="I505" i="21" s="1"/>
  <c r="H506" i="21"/>
  <c r="I506" i="21" s="1"/>
  <c r="H509" i="21"/>
  <c r="I509" i="21" s="1"/>
  <c r="H512" i="21"/>
  <c r="I512" i="21" s="1"/>
  <c r="H513" i="21"/>
  <c r="I513" i="21" s="1"/>
  <c r="H514" i="21"/>
  <c r="I514" i="21" s="1"/>
  <c r="H515" i="21"/>
  <c r="I515" i="21" s="1"/>
  <c r="H516" i="21"/>
  <c r="I516" i="21" s="1"/>
  <c r="H517" i="21"/>
  <c r="I517" i="21" s="1"/>
  <c r="H520" i="21"/>
  <c r="I520" i="21" s="1"/>
  <c r="H523" i="21"/>
  <c r="I523" i="21" s="1"/>
  <c r="H530" i="21"/>
  <c r="I530" i="21" s="1"/>
  <c r="A532" i="21"/>
  <c r="A535" i="21" s="1"/>
  <c r="H533" i="21"/>
  <c r="I533" i="21" s="1"/>
  <c r="H536" i="21"/>
  <c r="A501" i="21" l="1"/>
  <c r="A504" i="21" s="1"/>
  <c r="A508" i="21" s="1"/>
  <c r="A511" i="21" s="1"/>
  <c r="I490" i="21"/>
  <c r="I525" i="21" s="1"/>
  <c r="I557" i="21" s="1"/>
  <c r="H525" i="21"/>
  <c r="H557" i="21" s="1"/>
  <c r="K525" i="21"/>
  <c r="K557" i="21" s="1"/>
  <c r="I475" i="21"/>
  <c r="I550" i="21" s="1"/>
  <c r="I485" i="21"/>
  <c r="I551" i="21" s="1"/>
  <c r="I431" i="21"/>
  <c r="I549" i="21" s="1"/>
  <c r="I405" i="21"/>
  <c r="I548" i="21" s="1"/>
  <c r="K366" i="21"/>
  <c r="K547" i="21" s="1"/>
  <c r="J366" i="21"/>
  <c r="J547" i="21" s="1"/>
  <c r="H366" i="21"/>
  <c r="H547" i="21" s="1"/>
  <c r="I366" i="21"/>
  <c r="I547" i="21" s="1"/>
  <c r="H485" i="21"/>
  <c r="H551" i="21" s="1"/>
  <c r="I290" i="21"/>
  <c r="I545" i="21" s="1"/>
  <c r="I213" i="21"/>
  <c r="I543" i="21" s="1"/>
  <c r="I241" i="21"/>
  <c r="I544" i="21" s="1"/>
  <c r="H538" i="21"/>
  <c r="H559" i="21" s="1"/>
  <c r="I536" i="21"/>
  <c r="I538" i="21" s="1"/>
  <c r="I559" i="21" s="1"/>
  <c r="H241" i="21"/>
  <c r="H544" i="21" s="1"/>
  <c r="H475" i="21"/>
  <c r="H550" i="21" s="1"/>
  <c r="K538" i="21"/>
  <c r="K559" i="21" s="1"/>
  <c r="H431" i="21"/>
  <c r="H549" i="21" s="1"/>
  <c r="H405" i="21"/>
  <c r="H548" i="21" s="1"/>
  <c r="H290" i="21"/>
  <c r="H545" i="21" s="1"/>
  <c r="H213" i="21"/>
  <c r="H543" i="21" s="1"/>
  <c r="A392" i="21"/>
  <c r="A396" i="21"/>
  <c r="A399" i="21" s="1"/>
  <c r="A402" i="21" s="1"/>
  <c r="A69" i="21"/>
  <c r="A72" i="21"/>
  <c r="A75" i="21" s="1"/>
  <c r="A78" i="21" s="1"/>
  <c r="A81" i="21" s="1"/>
  <c r="A84" i="21" s="1"/>
  <c r="A87" i="21" s="1"/>
  <c r="A90" i="21" s="1"/>
  <c r="A93" i="21" s="1"/>
  <c r="A96" i="21" s="1"/>
  <c r="A99" i="21" s="1"/>
  <c r="A103" i="21" s="1"/>
  <c r="A106" i="21" s="1"/>
  <c r="A109" i="21" s="1"/>
  <c r="A112" i="21" s="1"/>
  <c r="A115" i="21" s="1"/>
  <c r="A118" i="21" s="1"/>
  <c r="A121" i="21" s="1"/>
  <c r="A124" i="21" s="1"/>
  <c r="A127" i="21" s="1"/>
  <c r="A130" i="21" s="1"/>
  <c r="A133" i="21" s="1"/>
  <c r="A136" i="21" s="1"/>
  <c r="A139" i="21" s="1"/>
  <c r="A142" i="21" s="1"/>
  <c r="A147" i="21" s="1"/>
  <c r="A150" i="21" s="1"/>
  <c r="A156" i="21" s="1"/>
  <c r="A159" i="21" s="1"/>
  <c r="A162" i="21" s="1"/>
  <c r="A166" i="21" s="1"/>
  <c r="A169" i="21" s="1"/>
  <c r="A172" i="21" s="1"/>
  <c r="A175" i="21" s="1"/>
  <c r="A178" i="21" s="1"/>
  <c r="A181" i="21" s="1"/>
  <c r="A184" i="21" s="1"/>
  <c r="A187" i="21" s="1"/>
  <c r="A190" i="21" s="1"/>
  <c r="A194" i="21" s="1"/>
  <c r="A199" i="21" s="1"/>
  <c r="A204" i="21" s="1"/>
  <c r="A207" i="21" s="1"/>
  <c r="A210" i="21" s="1"/>
  <c r="A312" i="21"/>
  <c r="A519" i="21" l="1"/>
  <c r="A522" i="21" s="1"/>
  <c r="A315" i="21"/>
  <c r="A318" i="21" s="1"/>
  <c r="A321" i="21" s="1"/>
  <c r="A324" i="21" s="1"/>
  <c r="A327" i="21" s="1"/>
  <c r="A330" i="21" s="1"/>
  <c r="A333" i="21" s="1"/>
  <c r="A336" i="21" s="1"/>
  <c r="A339" i="21" s="1"/>
  <c r="A342" i="21" s="1"/>
  <c r="A345" i="21" s="1"/>
  <c r="A348" i="21" s="1"/>
  <c r="I560" i="21"/>
  <c r="K10" i="1" s="1"/>
  <c r="J560" i="21"/>
  <c r="L10" i="1" s="1"/>
  <c r="K560" i="21"/>
  <c r="M10" i="1" s="1"/>
  <c r="H560" i="21"/>
  <c r="H10" i="1" s="1"/>
  <c r="H146" i="5"/>
  <c r="I146" i="5" s="1"/>
  <c r="H90" i="5"/>
  <c r="I90" i="5" s="1"/>
  <c r="H89" i="5"/>
  <c r="I89" i="5" s="1"/>
  <c r="H88" i="5"/>
  <c r="I88" i="5" s="1"/>
  <c r="H87" i="5"/>
  <c r="I87" i="5" s="1"/>
  <c r="H86" i="5"/>
  <c r="I86" i="5" s="1"/>
  <c r="A351" i="21" l="1"/>
  <c r="A354" i="21" s="1"/>
  <c r="A357" i="21" s="1"/>
  <c r="A110" i="8"/>
  <c r="A113" i="8" s="1"/>
  <c r="A116" i="8" s="1"/>
  <c r="A119" i="8" s="1"/>
  <c r="A122" i="8" s="1"/>
  <c r="A125" i="8" s="1"/>
  <c r="A128" i="8" s="1"/>
  <c r="A133" i="8" s="1"/>
  <c r="A136" i="8" s="1"/>
  <c r="A139" i="8" s="1"/>
  <c r="A144" i="8" s="1"/>
  <c r="A147" i="8" s="1"/>
  <c r="A157" i="8" s="1"/>
  <c r="A161" i="8" s="1"/>
  <c r="A167" i="8" s="1"/>
  <c r="A172" i="8" s="1"/>
  <c r="A175" i="8" s="1"/>
  <c r="A179" i="8" s="1"/>
  <c r="A182" i="8" s="1"/>
  <c r="A185" i="8" s="1"/>
  <c r="A188" i="8" s="1"/>
  <c r="A191" i="8" s="1"/>
  <c r="A194" i="8" s="1"/>
  <c r="A197" i="8" s="1"/>
  <c r="A200" i="8" s="1"/>
  <c r="A203" i="8" s="1"/>
  <c r="A206" i="8" s="1"/>
  <c r="A209" i="8" s="1"/>
  <c r="A212" i="8" s="1"/>
  <c r="H186" i="8"/>
  <c r="I186" i="8" s="1"/>
  <c r="H180" i="8"/>
  <c r="I180" i="8" s="1"/>
  <c r="A21" i="8"/>
  <c r="A24" i="8" s="1"/>
  <c r="A28" i="8" s="1"/>
  <c r="A31" i="8" s="1"/>
  <c r="A36" i="8" s="1"/>
  <c r="A39" i="8" s="1"/>
  <c r="A42" i="8" s="1"/>
  <c r="A47" i="8" s="1"/>
  <c r="A53" i="8" s="1"/>
  <c r="A58" i="8" s="1"/>
  <c r="A63" i="8" s="1"/>
  <c r="A69" i="8" s="1"/>
  <c r="A74" i="8" s="1"/>
  <c r="A77" i="8" s="1"/>
  <c r="H131" i="8"/>
  <c r="I131" i="8" s="1"/>
  <c r="H130" i="8"/>
  <c r="I130" i="8" s="1"/>
  <c r="H72" i="8"/>
  <c r="I72" i="8" s="1"/>
  <c r="H67" i="8"/>
  <c r="I67" i="8" s="1"/>
  <c r="H56" i="8"/>
  <c r="I56" i="8" s="1"/>
  <c r="A12" i="9"/>
  <c r="A14" i="9"/>
  <c r="A16" i="9" s="1"/>
  <c r="A18" i="9" s="1"/>
  <c r="H20" i="17"/>
  <c r="I20" i="17" s="1"/>
  <c r="H19" i="17"/>
  <c r="I19" i="17" s="1"/>
  <c r="H18" i="17"/>
  <c r="I18" i="17" s="1"/>
  <c r="K24" i="17"/>
  <c r="K28" i="17" s="1"/>
  <c r="K30" i="17" s="1"/>
  <c r="M16" i="1" s="1"/>
  <c r="J24" i="17"/>
  <c r="J28" i="17" s="1"/>
  <c r="J30" i="17" s="1"/>
  <c r="L16" i="1" s="1"/>
  <c r="H22" i="17"/>
  <c r="I22" i="17" s="1"/>
  <c r="H15" i="17"/>
  <c r="I15" i="17" s="1"/>
  <c r="H13" i="17"/>
  <c r="I13" i="17" s="1"/>
  <c r="H10" i="17"/>
  <c r="I10" i="17" s="1"/>
  <c r="H74" i="5"/>
  <c r="I74" i="5" s="1"/>
  <c r="H18" i="9"/>
  <c r="I18" i="9" s="1"/>
  <c r="H16" i="9"/>
  <c r="I16" i="9" s="1"/>
  <c r="H14" i="9"/>
  <c r="I14" i="9" s="1"/>
  <c r="H12" i="9"/>
  <c r="I12" i="9" s="1"/>
  <c r="H10" i="9"/>
  <c r="I10" i="9" s="1"/>
  <c r="H213" i="8"/>
  <c r="I213" i="8" s="1"/>
  <c r="H210" i="8"/>
  <c r="I210" i="8" s="1"/>
  <c r="H204" i="8"/>
  <c r="I204" i="8" s="1"/>
  <c r="H201" i="8"/>
  <c r="I201" i="8" s="1"/>
  <c r="H198" i="8"/>
  <c r="I198" i="8" s="1"/>
  <c r="H195" i="8"/>
  <c r="I195" i="8" s="1"/>
  <c r="H192" i="8"/>
  <c r="I192" i="8" s="1"/>
  <c r="H183" i="8"/>
  <c r="I183" i="8" s="1"/>
  <c r="H177" i="8"/>
  <c r="I177" i="8" s="1"/>
  <c r="H176" i="8"/>
  <c r="I176" i="8" s="1"/>
  <c r="H173" i="8"/>
  <c r="I173" i="8" s="1"/>
  <c r="H170" i="8"/>
  <c r="I170" i="8" s="1"/>
  <c r="H169" i="8"/>
  <c r="I169" i="8" s="1"/>
  <c r="H168" i="8"/>
  <c r="I168" i="8" s="1"/>
  <c r="H165" i="8"/>
  <c r="I165" i="8" s="1"/>
  <c r="H164" i="8"/>
  <c r="I164" i="8" s="1"/>
  <c r="H163" i="8"/>
  <c r="I163" i="8" s="1"/>
  <c r="H162" i="8"/>
  <c r="I162" i="8" s="1"/>
  <c r="H159" i="8"/>
  <c r="I159" i="8" s="1"/>
  <c r="H158" i="8"/>
  <c r="I158" i="8" s="1"/>
  <c r="H155" i="8"/>
  <c r="I155" i="8" s="1"/>
  <c r="H154" i="8"/>
  <c r="I154" i="8" s="1"/>
  <c r="H153" i="8"/>
  <c r="I153" i="8" s="1"/>
  <c r="H151" i="8"/>
  <c r="I151" i="8" s="1"/>
  <c r="H150" i="8"/>
  <c r="I150" i="8" s="1"/>
  <c r="H149" i="8"/>
  <c r="I149" i="8" s="1"/>
  <c r="H148" i="8"/>
  <c r="I148" i="8" s="1"/>
  <c r="H145" i="8"/>
  <c r="I145" i="8" s="1"/>
  <c r="H140" i="8"/>
  <c r="I140" i="8" s="1"/>
  <c r="H137" i="8"/>
  <c r="I137" i="8" s="1"/>
  <c r="H134" i="8"/>
  <c r="I134" i="8" s="1"/>
  <c r="H129" i="8"/>
  <c r="I129" i="8" s="1"/>
  <c r="H126" i="8"/>
  <c r="I126" i="8" s="1"/>
  <c r="H123" i="8"/>
  <c r="I123" i="8" s="1"/>
  <c r="H120" i="8"/>
  <c r="I120" i="8" s="1"/>
  <c r="H117" i="8"/>
  <c r="I117" i="8" s="1"/>
  <c r="H114" i="8"/>
  <c r="I114" i="8" s="1"/>
  <c r="H111" i="8"/>
  <c r="I111" i="8" s="1"/>
  <c r="H108" i="8"/>
  <c r="I108" i="8" s="1"/>
  <c r="H107" i="8"/>
  <c r="I107" i="8" s="1"/>
  <c r="H102" i="8"/>
  <c r="I102" i="8" s="1"/>
  <c r="H93" i="8"/>
  <c r="I93" i="8" s="1"/>
  <c r="H90" i="8"/>
  <c r="I90" i="8" s="1"/>
  <c r="H87" i="8"/>
  <c r="I87" i="8" s="1"/>
  <c r="H84" i="8"/>
  <c r="I84" i="8" s="1"/>
  <c r="H81" i="8"/>
  <c r="I81" i="8" s="1"/>
  <c r="H78" i="8"/>
  <c r="I78" i="8" s="1"/>
  <c r="H75" i="8"/>
  <c r="I75" i="8" s="1"/>
  <c r="H71" i="8"/>
  <c r="I71" i="8" s="1"/>
  <c r="H70" i="8"/>
  <c r="I70" i="8" s="1"/>
  <c r="H66" i="8"/>
  <c r="I66" i="8" s="1"/>
  <c r="H65" i="8"/>
  <c r="I65" i="8" s="1"/>
  <c r="H64" i="8"/>
  <c r="I64" i="8" s="1"/>
  <c r="H61" i="8"/>
  <c r="I61" i="8" s="1"/>
  <c r="H60" i="8"/>
  <c r="I60" i="8" s="1"/>
  <c r="H59" i="8"/>
  <c r="I59" i="8" s="1"/>
  <c r="H55" i="8"/>
  <c r="I55" i="8" s="1"/>
  <c r="H54" i="8"/>
  <c r="I54" i="8" s="1"/>
  <c r="H51" i="8"/>
  <c r="I51" i="8" s="1"/>
  <c r="H50" i="8"/>
  <c r="I50" i="8" s="1"/>
  <c r="H49" i="8"/>
  <c r="I49" i="8" s="1"/>
  <c r="H48" i="8"/>
  <c r="I48" i="8" s="1"/>
  <c r="H45" i="8"/>
  <c r="I45" i="8" s="1"/>
  <c r="H44" i="8"/>
  <c r="I44" i="8" s="1"/>
  <c r="H43" i="8"/>
  <c r="I43" i="8" s="1"/>
  <c r="H40" i="8"/>
  <c r="I40" i="8" s="1"/>
  <c r="H37" i="8"/>
  <c r="I37" i="8" s="1"/>
  <c r="H32" i="8"/>
  <c r="I32" i="8" s="1"/>
  <c r="H29" i="8"/>
  <c r="I29" i="8" s="1"/>
  <c r="H26" i="8"/>
  <c r="I26" i="8" s="1"/>
  <c r="H25" i="8"/>
  <c r="I25" i="8" s="1"/>
  <c r="H22" i="8"/>
  <c r="I22" i="8" s="1"/>
  <c r="H19" i="8"/>
  <c r="I19" i="8" s="1"/>
  <c r="H18" i="8"/>
  <c r="I18" i="8" s="1"/>
  <c r="H13" i="8"/>
  <c r="I13" i="8" s="1"/>
  <c r="H148" i="5"/>
  <c r="I148" i="5" s="1"/>
  <c r="H144" i="5"/>
  <c r="I144" i="5" s="1"/>
  <c r="H143" i="5"/>
  <c r="I143" i="5" s="1"/>
  <c r="H142" i="5"/>
  <c r="I142" i="5" s="1"/>
  <c r="H139" i="5"/>
  <c r="I139" i="5" s="1"/>
  <c r="H137" i="5"/>
  <c r="I137" i="5" s="1"/>
  <c r="H135" i="5"/>
  <c r="I135" i="5" s="1"/>
  <c r="H133" i="5"/>
  <c r="I133" i="5" s="1"/>
  <c r="H131" i="5"/>
  <c r="I131" i="5" s="1"/>
  <c r="H129" i="5"/>
  <c r="I129" i="5" s="1"/>
  <c r="H127" i="5"/>
  <c r="I127" i="5" s="1"/>
  <c r="H125" i="5"/>
  <c r="I125" i="5" s="1"/>
  <c r="H123" i="5"/>
  <c r="I123" i="5" s="1"/>
  <c r="H121" i="5"/>
  <c r="I121" i="5" s="1"/>
  <c r="H119" i="5"/>
  <c r="I119" i="5" s="1"/>
  <c r="H117" i="5"/>
  <c r="I117" i="5" s="1"/>
  <c r="J150" i="5"/>
  <c r="H111" i="5"/>
  <c r="I111" i="5" s="1"/>
  <c r="H109" i="5"/>
  <c r="I109" i="5" s="1"/>
  <c r="J113" i="5"/>
  <c r="J105" i="5"/>
  <c r="H103" i="5"/>
  <c r="I103" i="5" s="1"/>
  <c r="H102" i="5"/>
  <c r="I102" i="5" s="1"/>
  <c r="H101" i="5"/>
  <c r="I101" i="5" s="1"/>
  <c r="H100" i="5"/>
  <c r="I100" i="5" s="1"/>
  <c r="H99" i="5"/>
  <c r="I99" i="5" s="1"/>
  <c r="H98" i="5"/>
  <c r="I98" i="5" s="1"/>
  <c r="H95" i="5"/>
  <c r="I95" i="5" s="1"/>
  <c r="H94" i="5"/>
  <c r="I94" i="5" s="1"/>
  <c r="H93" i="5"/>
  <c r="I93" i="5" s="1"/>
  <c r="H85" i="5"/>
  <c r="I85" i="5" s="1"/>
  <c r="H84" i="5"/>
  <c r="I84" i="5" s="1"/>
  <c r="H83" i="5"/>
  <c r="I83" i="5" s="1"/>
  <c r="H82" i="5"/>
  <c r="I82" i="5" s="1"/>
  <c r="H81" i="5"/>
  <c r="I81" i="5" s="1"/>
  <c r="H80" i="5"/>
  <c r="I80" i="5" s="1"/>
  <c r="H79" i="5"/>
  <c r="I79" i="5" s="1"/>
  <c r="H78" i="5"/>
  <c r="I78" i="5" s="1"/>
  <c r="H77" i="5"/>
  <c r="I77" i="5" s="1"/>
  <c r="H76" i="5"/>
  <c r="I76" i="5" s="1"/>
  <c r="H75" i="5"/>
  <c r="I75" i="5" s="1"/>
  <c r="H73" i="5"/>
  <c r="I73" i="5" s="1"/>
  <c r="H72" i="5"/>
  <c r="I72" i="5" s="1"/>
  <c r="H71" i="5"/>
  <c r="I71" i="5" s="1"/>
  <c r="H70" i="5"/>
  <c r="I70" i="5" s="1"/>
  <c r="H69" i="5"/>
  <c r="I69" i="5" s="1"/>
  <c r="H68" i="5"/>
  <c r="I68" i="5" s="1"/>
  <c r="H67" i="5"/>
  <c r="I67" i="5" s="1"/>
  <c r="H66" i="5"/>
  <c r="I66" i="5" s="1"/>
  <c r="H65" i="5"/>
  <c r="I65" i="5" s="1"/>
  <c r="H64" i="5"/>
  <c r="I64" i="5" s="1"/>
  <c r="H63" i="5"/>
  <c r="I63" i="5" s="1"/>
  <c r="H60" i="5"/>
  <c r="I60" i="5" s="1"/>
  <c r="H58" i="5"/>
  <c r="I58" i="5" s="1"/>
  <c r="J54" i="5"/>
  <c r="H52" i="5"/>
  <c r="I52" i="5" s="1"/>
  <c r="H51" i="5"/>
  <c r="I51" i="5" s="1"/>
  <c r="H50" i="5"/>
  <c r="I50" i="5" s="1"/>
  <c r="H49" i="5"/>
  <c r="I49" i="5" s="1"/>
  <c r="H48" i="5"/>
  <c r="I48" i="5" s="1"/>
  <c r="H47" i="5"/>
  <c r="I47" i="5" s="1"/>
  <c r="H46" i="5"/>
  <c r="I46" i="5" s="1"/>
  <c r="K39" i="5"/>
  <c r="H37" i="5"/>
  <c r="I37" i="5" s="1"/>
  <c r="H35" i="5"/>
  <c r="I35" i="5" s="1"/>
  <c r="H33" i="5"/>
  <c r="I33" i="5" s="1"/>
  <c r="H31" i="5"/>
  <c r="I31" i="5" s="1"/>
  <c r="H23" i="5"/>
  <c r="I23" i="5" s="1"/>
  <c r="H22" i="5"/>
  <c r="I22" i="5" s="1"/>
  <c r="H21" i="5"/>
  <c r="I21" i="5" s="1"/>
  <c r="H20" i="5"/>
  <c r="I20" i="5" s="1"/>
  <c r="H17" i="5"/>
  <c r="I17" i="5" s="1"/>
  <c r="H16" i="5"/>
  <c r="I16" i="5" s="1"/>
  <c r="K20" i="9"/>
  <c r="K24" i="9" s="1"/>
  <c r="J20" i="9"/>
  <c r="J24" i="9" s="1"/>
  <c r="J215" i="8"/>
  <c r="J221" i="8" s="1"/>
  <c r="J95" i="8"/>
  <c r="J220" i="8" s="1"/>
  <c r="J39" i="5"/>
  <c r="J25" i="5"/>
  <c r="A33" i="5"/>
  <c r="A35" i="5" s="1"/>
  <c r="A37" i="5" s="1"/>
  <c r="H15" i="5"/>
  <c r="I15" i="5" s="1"/>
  <c r="H12" i="5"/>
  <c r="I12" i="5" s="1"/>
  <c r="H10" i="5"/>
  <c r="I10" i="5" s="1"/>
  <c r="K25" i="5"/>
  <c r="I24" i="17" l="1"/>
  <c r="I28" i="17" s="1"/>
  <c r="I30" i="17" s="1"/>
  <c r="K16" i="1" s="1"/>
  <c r="H24" i="17"/>
  <c r="H28" i="17" s="1"/>
  <c r="H30" i="17" s="1"/>
  <c r="H16" i="1" s="1"/>
  <c r="I20" i="9"/>
  <c r="I24" i="9" s="1"/>
  <c r="I29" i="9" s="1"/>
  <c r="K15" i="1" s="1"/>
  <c r="H20" i="9"/>
  <c r="H24" i="9" s="1"/>
  <c r="H29" i="9" s="1"/>
  <c r="H15" i="1" s="1"/>
  <c r="A80" i="8"/>
  <c r="A83" i="8" s="1"/>
  <c r="A86" i="8" s="1"/>
  <c r="A89" i="8" s="1"/>
  <c r="A92" i="8" s="1"/>
  <c r="A360" i="21"/>
  <c r="A363" i="21" s="1"/>
  <c r="H95" i="8"/>
  <c r="H220" i="8" s="1"/>
  <c r="K215" i="8"/>
  <c r="K221" i="8" s="1"/>
  <c r="J223" i="8"/>
  <c r="L14" i="1" s="1"/>
  <c r="H215" i="8"/>
  <c r="H221" i="8" s="1"/>
  <c r="K95" i="8"/>
  <c r="K220" i="8" s="1"/>
  <c r="I215" i="8"/>
  <c r="I221" i="8" s="1"/>
  <c r="I95" i="8"/>
  <c r="I220" i="8" s="1"/>
  <c r="K29" i="9"/>
  <c r="M15" i="1" s="1"/>
  <c r="J29" i="9"/>
  <c r="L15" i="1" s="1"/>
  <c r="H150" i="5"/>
  <c r="H165" i="5" s="1"/>
  <c r="I113" i="5"/>
  <c r="H113" i="5"/>
  <c r="H161" i="5" s="1"/>
  <c r="K54" i="5"/>
  <c r="I54" i="5"/>
  <c r="K150" i="5"/>
  <c r="H54" i="5"/>
  <c r="H157" i="5" s="1"/>
  <c r="I105" i="5"/>
  <c r="K113" i="5"/>
  <c r="H105" i="5"/>
  <c r="H159" i="5" s="1"/>
  <c r="I39" i="5"/>
  <c r="J167" i="5"/>
  <c r="I150" i="5"/>
  <c r="I25" i="5"/>
  <c r="H25" i="5"/>
  <c r="H155" i="5" s="1"/>
  <c r="K105" i="5"/>
  <c r="H39" i="5"/>
  <c r="H156" i="5" s="1"/>
  <c r="I167" i="5" l="1"/>
  <c r="H223" i="8"/>
  <c r="H14" i="1" s="1"/>
  <c r="K167" i="5"/>
  <c r="L18" i="1"/>
  <c r="L19" i="1" s="1"/>
  <c r="L20" i="1" s="1"/>
  <c r="K11" i="1"/>
  <c r="K223" i="8"/>
  <c r="M14" i="1" s="1"/>
  <c r="I223" i="8"/>
  <c r="K14" i="1" s="1"/>
  <c r="H167" i="5"/>
  <c r="H11" i="1" s="1"/>
  <c r="K18" i="1" l="1"/>
  <c r="K19" i="1" s="1"/>
  <c r="K20" i="1" s="1"/>
  <c r="H18" i="1"/>
  <c r="H19" i="1" s="1"/>
  <c r="H20" i="1" s="1"/>
  <c r="M18" i="1"/>
  <c r="M19" i="1" s="1"/>
  <c r="M20" i="1" s="1"/>
</calcChain>
</file>

<file path=xl/sharedStrings.xml><?xml version="1.0" encoding="utf-8"?>
<sst xmlns="http://schemas.openxmlformats.org/spreadsheetml/2006/main" count="1393" uniqueCount="825">
  <si>
    <t>količina</t>
  </si>
  <si>
    <t>jedinična
cijena</t>
  </si>
  <si>
    <t>kom</t>
  </si>
  <si>
    <t>Opis stavke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</si>
  <si>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</si>
  <si>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cijena (kn)</t>
  </si>
  <si>
    <t>UKUPNO:</t>
  </si>
  <si>
    <t>Red.
br.</t>
  </si>
  <si>
    <t>1.1.</t>
  </si>
  <si>
    <t>1.2.</t>
  </si>
  <si>
    <t>1.0. RADOVI RUŠENJA I DEMONTAŽE</t>
  </si>
  <si>
    <t>1.3.</t>
  </si>
  <si>
    <t>1.4.</t>
  </si>
  <si>
    <t>1.5.</t>
  </si>
  <si>
    <t>1.6.</t>
  </si>
  <si>
    <t>1.7.</t>
  </si>
  <si>
    <t>jedinica
mjere</t>
  </si>
  <si>
    <t>3.1.</t>
  </si>
  <si>
    <t>3.2.</t>
  </si>
  <si>
    <t>3.3.</t>
  </si>
  <si>
    <t>m2</t>
  </si>
  <si>
    <t>7.1.</t>
  </si>
  <si>
    <t>7.2.</t>
  </si>
  <si>
    <t>1.0.</t>
  </si>
  <si>
    <t>2.0.</t>
  </si>
  <si>
    <t>3.0.</t>
  </si>
  <si>
    <t>4.0.</t>
  </si>
  <si>
    <t>5.0.</t>
  </si>
  <si>
    <t>6.0.</t>
  </si>
  <si>
    <t>ZEMLJANI RADOVI:</t>
  </si>
  <si>
    <t>BETONSKI I ARMIRANOBETONSKI RADOVI:</t>
  </si>
  <si>
    <t>ZIDARSKI I ZAVRŠNI ZIDARSKI RADOVI:</t>
  </si>
  <si>
    <t>IZOLATERSKI RADOVI:</t>
  </si>
  <si>
    <t>RADOVI RUŠENJA I DEMONTAŽE:</t>
  </si>
  <si>
    <t>KLESARSKI I KAMENOREZAČKI RADOVI:</t>
  </si>
  <si>
    <t>1.8.</t>
  </si>
  <si>
    <t>1.9.</t>
  </si>
  <si>
    <t>1.10.</t>
  </si>
  <si>
    <t>1.11.</t>
  </si>
  <si>
    <t>1.12.</t>
  </si>
  <si>
    <t>m1</t>
  </si>
  <si>
    <t>1.13.</t>
  </si>
  <si>
    <t>1.14.</t>
  </si>
  <si>
    <t>1.15.</t>
  </si>
  <si>
    <t>1.16.</t>
  </si>
  <si>
    <t>1.17.</t>
  </si>
  <si>
    <t>1.18.</t>
  </si>
  <si>
    <t>1.19.</t>
  </si>
  <si>
    <t>m3</t>
  </si>
  <si>
    <t>1.20.</t>
  </si>
  <si>
    <t>1.21.</t>
  </si>
  <si>
    <t>1.22.</t>
  </si>
  <si>
    <t>1.23.</t>
  </si>
  <si>
    <t>1.24.</t>
  </si>
  <si>
    <t>1.25.</t>
  </si>
  <si>
    <t>1.26.</t>
  </si>
  <si>
    <t>1.27.</t>
  </si>
  <si>
    <t>1.28.</t>
  </si>
  <si>
    <t>1.29.</t>
  </si>
  <si>
    <t>1.30.</t>
  </si>
  <si>
    <t>1.31.</t>
  </si>
  <si>
    <t>1.32.</t>
  </si>
  <si>
    <t>1.33.</t>
  </si>
  <si>
    <t>1.34.</t>
  </si>
  <si>
    <t>1.35.</t>
  </si>
  <si>
    <t>1.36.</t>
  </si>
  <si>
    <t>1.37.</t>
  </si>
  <si>
    <t>1.38.</t>
  </si>
  <si>
    <t>1.39.</t>
  </si>
  <si>
    <t>1.40.</t>
  </si>
  <si>
    <t>1.41.</t>
  </si>
  <si>
    <t>1.42.</t>
  </si>
  <si>
    <t>1.43.</t>
  </si>
  <si>
    <t>1.44.</t>
  </si>
  <si>
    <t>1.45.</t>
  </si>
  <si>
    <t>1.46.</t>
  </si>
  <si>
    <t>1.47.</t>
  </si>
  <si>
    <t>1.48.</t>
  </si>
  <si>
    <t>1.49.</t>
  </si>
  <si>
    <t>1.50.</t>
  </si>
  <si>
    <t>1.51.</t>
  </si>
  <si>
    <t>1.52.</t>
  </si>
  <si>
    <t>1.53.</t>
  </si>
  <si>
    <t>1.54.</t>
  </si>
  <si>
    <t>UKUPNO 1.0. RADOVI RUŠENJA I DEMONTAŽE:</t>
  </si>
  <si>
    <t xml:space="preserve">2.0. ZEMLJANI RADOVI </t>
  </si>
  <si>
    <t>2.1.</t>
  </si>
  <si>
    <t>2.2.</t>
  </si>
  <si>
    <t xml:space="preserve">UKUPNO: 2.0. ZEMLJANI RADOVI </t>
  </si>
  <si>
    <t>3.0  BETONSKI I ARMIRANOBETONSKI RADOVI</t>
  </si>
  <si>
    <t>3.4.</t>
  </si>
  <si>
    <t>3.5.</t>
  </si>
  <si>
    <t>3.6.</t>
  </si>
  <si>
    <t>3.7.</t>
  </si>
  <si>
    <t>3.16.</t>
  </si>
  <si>
    <t>UKUPNO: 3.0. BETONSKI I AB. RADOVI</t>
  </si>
  <si>
    <t>5.0 ZIDARSKI I ZAVRŠNI ZIDARSKI RADOVI</t>
  </si>
  <si>
    <t>5.8.</t>
  </si>
  <si>
    <t>5.9.</t>
  </si>
  <si>
    <t>5.10.</t>
  </si>
  <si>
    <t>5.11.</t>
  </si>
  <si>
    <t>5.19.</t>
  </si>
  <si>
    <t>5.22.</t>
  </si>
  <si>
    <t>5.23.</t>
  </si>
  <si>
    <t>5.25.</t>
  </si>
  <si>
    <t>5.26.</t>
  </si>
  <si>
    <t>5.27.</t>
  </si>
  <si>
    <t>5.28.</t>
  </si>
  <si>
    <t>5.29.</t>
  </si>
  <si>
    <t>5.30.</t>
  </si>
  <si>
    <t>5.31.</t>
  </si>
  <si>
    <t>5.32.</t>
  </si>
  <si>
    <t>5.33.</t>
  </si>
  <si>
    <t>5.34.</t>
  </si>
  <si>
    <t>5.35.</t>
  </si>
  <si>
    <t>5.36.</t>
  </si>
  <si>
    <t>5.38.</t>
  </si>
  <si>
    <t>5.39.</t>
  </si>
  <si>
    <t>5.40.</t>
  </si>
  <si>
    <t>5.45.</t>
  </si>
  <si>
    <t>6.1.</t>
  </si>
  <si>
    <t>6.2.</t>
  </si>
  <si>
    <t>6.3.</t>
  </si>
  <si>
    <t>6.4.</t>
  </si>
  <si>
    <t>8.1.</t>
  </si>
  <si>
    <t>8.2.</t>
  </si>
  <si>
    <t>8.3.</t>
  </si>
  <si>
    <t>kg</t>
  </si>
  <si>
    <t>9.1.</t>
  </si>
  <si>
    <t>9.2.</t>
  </si>
  <si>
    <t>13.1.</t>
  </si>
  <si>
    <t>13.2.</t>
  </si>
  <si>
    <t>15.1.</t>
  </si>
  <si>
    <t>15.2.</t>
  </si>
  <si>
    <t>15.3.</t>
  </si>
  <si>
    <t>15.4.</t>
  </si>
  <si>
    <t>restaurator</t>
  </si>
  <si>
    <t>TESARSKI RADOVI</t>
  </si>
  <si>
    <t>METALNE KONSTRUKCIJE</t>
  </si>
  <si>
    <t>LIMARSKI RADOVI</t>
  </si>
  <si>
    <t>STOLARSKI RADOVI</t>
  </si>
  <si>
    <t>KERAMIČARSKI RADOVI</t>
  </si>
  <si>
    <t xml:space="preserve">BRAVARSKI RADOVI </t>
  </si>
  <si>
    <t>SOBOSLIKARSKO-LIČILAČKI RADOVI</t>
  </si>
  <si>
    <t>KONZERVATORSKO-RESTAURATORSKI RADOVI</t>
  </si>
  <si>
    <t>Organizacija gradilišta.</t>
  </si>
  <si>
    <t>m²</t>
  </si>
  <si>
    <t>m³</t>
  </si>
  <si>
    <t xml:space="preserve"> </t>
  </si>
  <si>
    <t>E.6.2.</t>
  </si>
  <si>
    <t>m</t>
  </si>
  <si>
    <t>1.</t>
  </si>
  <si>
    <t>2.</t>
  </si>
  <si>
    <t>SVEUKUPNA REKAPITULACIJA:</t>
  </si>
  <si>
    <t>Grupa</t>
  </si>
  <si>
    <t>Opis</t>
  </si>
  <si>
    <t>Cijena (kn)</t>
  </si>
  <si>
    <t>A.</t>
  </si>
  <si>
    <t>GRAĐEVINSKO-OBRTNIČKI RADOVI:</t>
  </si>
  <si>
    <t>B.</t>
  </si>
  <si>
    <t>ELEKTROINSTALACIJE:</t>
  </si>
  <si>
    <t>C.</t>
  </si>
  <si>
    <t>SUSTAV ZA DOJAVU POŽARA:</t>
  </si>
  <si>
    <t>D.</t>
  </si>
  <si>
    <t>E.</t>
  </si>
  <si>
    <t>F.</t>
  </si>
  <si>
    <t>PDV 25%</t>
  </si>
  <si>
    <t>SVEUKUPNO :</t>
  </si>
  <si>
    <t>Sveukupna rekapitulacija</t>
  </si>
  <si>
    <t>G.</t>
  </si>
  <si>
    <t>Teh. specif.</t>
  </si>
  <si>
    <t>7.0.</t>
  </si>
  <si>
    <t>8.0.</t>
  </si>
  <si>
    <t>9.0.</t>
  </si>
  <si>
    <t>10.0.</t>
  </si>
  <si>
    <t>17.0.</t>
  </si>
  <si>
    <t>16.0.</t>
  </si>
  <si>
    <t>15.0.</t>
  </si>
  <si>
    <t>14.0.</t>
  </si>
  <si>
    <t>13.0.</t>
  </si>
  <si>
    <t>12.0.</t>
  </si>
  <si>
    <t>11.0.</t>
  </si>
  <si>
    <t>B. ELEKTROINSTALACIJE</t>
  </si>
  <si>
    <t>REKAPITULACIJA ELEKTROINSTALACIJA:</t>
  </si>
  <si>
    <t>U cijenu nije uključen PDV.</t>
  </si>
  <si>
    <t>UKUPNO ELEKTROINSTALACIJE</t>
  </si>
  <si>
    <t>I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</si>
  <si>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</si>
  <si>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</si>
  <si>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</si>
  <si>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</si>
  <si>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</si>
  <si>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</si>
  <si>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</si>
  <si>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</si>
  <si>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</si>
  <si>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 xml:space="preserve">I. </t>
  </si>
  <si>
    <t xml:space="preserve">II. </t>
  </si>
  <si>
    <t>m'</t>
  </si>
  <si>
    <t>II.</t>
  </si>
  <si>
    <t>III.</t>
  </si>
  <si>
    <t>12.</t>
  </si>
  <si>
    <t>13.</t>
  </si>
  <si>
    <t>14.</t>
  </si>
  <si>
    <t>15.</t>
  </si>
  <si>
    <t>16.</t>
  </si>
  <si>
    <t>17.</t>
  </si>
  <si>
    <t>18.</t>
  </si>
  <si>
    <t>I.</t>
  </si>
  <si>
    <t>DN20</t>
  </si>
  <si>
    <t>VENTILACIJA</t>
  </si>
  <si>
    <t>AUTOMATSKA REGULACIJA</t>
  </si>
  <si>
    <t>ZAJEDNIČKE STAVKE</t>
  </si>
  <si>
    <t>15.14.</t>
  </si>
  <si>
    <t>15. KONZERVATORSKO-RESTAURATORSKI RADOVI</t>
  </si>
  <si>
    <t>PROJEKT OBNOVE ZGRADE ZA CJELOVITU OBNOVU ZGRADE</t>
  </si>
  <si>
    <t>Konstrukcijska obnova</t>
  </si>
  <si>
    <t>Energetska obnova</t>
  </si>
  <si>
    <t>Cjelovita obnova</t>
  </si>
  <si>
    <t>19.</t>
  </si>
  <si>
    <t>20.</t>
  </si>
  <si>
    <t>RAZNE DOBAVE I MONTAŽE</t>
  </si>
  <si>
    <t>GHV 1.1.</t>
  </si>
  <si>
    <t>GHV 1.2.</t>
  </si>
  <si>
    <t>GHV 1.3.</t>
  </si>
  <si>
    <t>GHV 1.4.</t>
  </si>
  <si>
    <t>GHV 1.5.</t>
  </si>
  <si>
    <t>GRIJANJE, HLAĐENJE I VENTILACIJA:</t>
  </si>
  <si>
    <t>VODOVOD, ODVODNJA I HIDRANTSKA MREŽA:</t>
  </si>
  <si>
    <t>PRIPREMNI RADOVI</t>
  </si>
  <si>
    <t>E.5</t>
  </si>
  <si>
    <t>Dobava i postavljanje gradilišnih ormara sukladno tehničkoj specifikaciji</t>
  </si>
  <si>
    <t xml:space="preserve">Izrada svih većih prodora, otvora i žlijebljenja trasa za instalacije u postojećim zidovima (manji prodori i žlijebljena su u cijenama stavki), građevinska obrada istih pripremljeno za žbukanje za sve instalacije predviđene ovim projektom. </t>
  </si>
  <si>
    <t xml:space="preserve">Izrada žlijebljenja postojećih zidova za  glavne elektroinstalacijske trase te građevinska obrada istih pripremljeno za žbukanje. Širina trase 50 do 125 mm, dubina 25 do 50 mm. </t>
  </si>
  <si>
    <t>3.a</t>
  </si>
  <si>
    <t>Izrada većih prodora fi 50-75 za prolaz kabela jake i slabe struje kroz postojeće zidove, te građevinska obrada nakon polaganja kabela do pripreme za žbukanje.</t>
  </si>
  <si>
    <t>Izrada većih prodora fi 110-125 za prolaz kabela jake i slabe struje kroz postojeće zidove, te građevinska obrada nakon polaganja kabela do pripreme za žbukanje.</t>
  </si>
  <si>
    <t>3.b</t>
  </si>
  <si>
    <t>3.c</t>
  </si>
  <si>
    <t xml:space="preserve">Demontaža postojeće instalacije koja se uklanja prema dokumentaciji, odvoz otpada na za to predviđeni deponij. </t>
  </si>
  <si>
    <t>4.a</t>
  </si>
  <si>
    <t>4.b</t>
  </si>
  <si>
    <t>4.c</t>
  </si>
  <si>
    <t>4.d</t>
  </si>
  <si>
    <t xml:space="preserve">Razvodni ormari sukladno dokumentaciji, odspajanje demontaža, odvoz materijala na deponij. </t>
  </si>
  <si>
    <t>Glavni napojni vodovi sukladno dokumentaciji, komplet</t>
  </si>
  <si>
    <t>Instalacijski kabeli jake i slabe struje sukladno dokumentaciji, komplet.</t>
  </si>
  <si>
    <t>Instalacijske sklopke i priključnice sukladno dokumentaciji, komplet</t>
  </si>
  <si>
    <t>UKUPNO PRIPREMNI RADOVI:</t>
  </si>
  <si>
    <t>NISKONAPONSKI PRIKLJUČAK</t>
  </si>
  <si>
    <t>E.5.2</t>
  </si>
  <si>
    <t>Dobava, ugradnja i spajanje na oba kraja Cu uže 90 mm2, od najbliže pozicije uzemljivača do GRMO</t>
  </si>
  <si>
    <t>UKUPNO NISKONAPONSKI PRIKLJUČAK:</t>
  </si>
  <si>
    <t>GLAVNI ELEKTROENERGETSKI RAZVOD</t>
  </si>
  <si>
    <t>- FG16OR16 1×50 mm2</t>
  </si>
  <si>
    <t>- FG16OR16 1×25 mm2</t>
  </si>
  <si>
    <t>- FG16OR16 5×16 mm2</t>
  </si>
  <si>
    <t>- N2XH 5×16 mm2</t>
  </si>
  <si>
    <t>- N2XH 5×10 mm2</t>
  </si>
  <si>
    <t>- N2XH 5×6 mm2</t>
  </si>
  <si>
    <t>- N2XH 5×4 mm2</t>
  </si>
  <si>
    <t>UKUPNO GLAVNI ELEKTROENERGETSKI RAZVOD</t>
  </si>
  <si>
    <t>Napomena: 
Kabeli se polažu na PK trasama, na obujmicama (obujmice, grip obujmice za grupiranje kabela su u cijeni kabela) ili u cijevima, koje su dane u poglavlju 5.  Svaka stavka obuhvaća dobavu i ugradnju sa svim pričvrsnim potrebnim materijalom.</t>
  </si>
  <si>
    <t>RAZDJELNICI JAKE STRUJE</t>
  </si>
  <si>
    <t>ELETROINSTALACIJA OBJEKTA</t>
  </si>
  <si>
    <t>UKUPNO ELETROINSTALACIJA OBJEKTA:</t>
  </si>
  <si>
    <t>Dobava i montaža podne kutije 18 M prema tehničkoj specifikaciji, u kompletu s:
- utičnca 2P+E, 230V/16 A, kom3
- utičnca 2P+E, 230V/16 A, crvene boje, kom3
- utičnca RJ45 Cat 6, za FTP, kom3</t>
  </si>
  <si>
    <t>Dobava i montaža podne kutije 12 M prema tehničkoj specifikaciji, u kompletu s:
- utičnca 2P+E, 230V/16 A, kom2
- utičnca 2P+E, 230V/16 A, crvene boje, kom2
- utičnca RJ45 Cat 6, za FTP, kom2</t>
  </si>
  <si>
    <t>- NHXMH 2×1,5 mm2</t>
  </si>
  <si>
    <t>E.6.1</t>
  </si>
  <si>
    <t>- NHXMH 3×2,5 mm2</t>
  </si>
  <si>
    <t>- NHXMH 3×1,5 mm2</t>
  </si>
  <si>
    <t>- NHXMH 4×1,5 mm2</t>
  </si>
  <si>
    <t>- NHXMH 5×2,5 mm2</t>
  </si>
  <si>
    <t>- NHXMH 5×1,5 mm2</t>
  </si>
  <si>
    <t>- NHXMH 7×1,5 mm2</t>
  </si>
  <si>
    <t>- NYY 3×2,5 mm2</t>
  </si>
  <si>
    <t>- LiYCY TP 2×1,5 mm2</t>
  </si>
  <si>
    <t>- LiYCY 2×0,8 mm2</t>
  </si>
  <si>
    <t>- J-H(St)H 2×2×0,8</t>
  </si>
  <si>
    <t>- S/FTP kabela Cat.6</t>
  </si>
  <si>
    <t>E.8.2</t>
  </si>
  <si>
    <t>- LiYCY 4X0,75</t>
  </si>
  <si>
    <t>- LiYCY 2X0,75</t>
  </si>
  <si>
    <t xml:space="preserve">- JY(St)Y 4X2X0,8
</t>
  </si>
  <si>
    <t xml:space="preserve">- JY(St)Y 2X2X0,8
</t>
  </si>
  <si>
    <t xml:space="preserve">- JY(St)Y 1X2X0,8
</t>
  </si>
  <si>
    <t>- PK300/60</t>
  </si>
  <si>
    <t>- PK200/60</t>
  </si>
  <si>
    <t>- PK100/60</t>
  </si>
  <si>
    <t>Dobava i ugradnja: Elektroinstalacijske cijevi:</t>
  </si>
  <si>
    <t>- CS 50</t>
  </si>
  <si>
    <t>- CS 40</t>
  </si>
  <si>
    <t>- CS 32</t>
  </si>
  <si>
    <t>- CS 25</t>
  </si>
  <si>
    <t>- CS 20</t>
  </si>
  <si>
    <t>- CS 16</t>
  </si>
  <si>
    <t>21.</t>
  </si>
  <si>
    <t>RASVJETA</t>
  </si>
  <si>
    <t>ELEKTRONIČKA KOMUNIKACIJA</t>
  </si>
  <si>
    <t xml:space="preserve">UKUPNO ELEKTRONIČKA KOMUNIKACIJA: </t>
  </si>
  <si>
    <t xml:space="preserve">E.8. </t>
  </si>
  <si>
    <t>Dobava i polaganje višemodnog (engl. Multimode) svjetlovodnog kabela s 12 niti.</t>
  </si>
  <si>
    <t>Dobava i polaganje S/FTP kabela Cat.6, unutar CS instalacijskih cijevi, uključujući i same cijevi.</t>
  </si>
  <si>
    <t>E.8. 2</t>
  </si>
  <si>
    <t>Energetska 
obnova</t>
  </si>
  <si>
    <t>Cjelovita 
obnova</t>
  </si>
  <si>
    <t>SOS INSTALACIJA</t>
  </si>
  <si>
    <t>INSTALACIJA ODIMLJAVANJA STUBIŠTA</t>
  </si>
  <si>
    <t>E.13</t>
  </si>
  <si>
    <t>Dobava, ugradnja i spajanje mjernog spoja na fasadi građevine (atestirana inox spojnica).</t>
  </si>
  <si>
    <t xml:space="preserve">Dobava, ugradnja i spajanje zaštite odvoda do visine 160 cm od inox kanala širine 4-6 cm sa svim potrebnim pričvrsnim i spojnim materijalima. </t>
  </si>
  <si>
    <t>Izrada izvoda s uzemljivača do pozicije GRO objekta. Uključuje Cu uže 95 mm2  s uzemljivača i izradu spoja na oba kraja.</t>
  </si>
  <si>
    <t>Dobava ugradnja i spajanje okruglog vodiča od nehrđajućeg čelika RfRh1 fi 10 mm, puni, za odvode na tipskim nosačima, uključujući same nosače, spojnice. Uključiti tipske nosače, sva ravnanja, kidanja, fazoniranja i zaobljavanja vodiča. Odvod izvesti od jednog komada od mjernog spoja do temeljnog uzemljivača, uključujući prodor kroz vanjski zid objekta, hidroizoliranje istoga, uštemavanje unutar objekta do dubine od 10 cm s učvršćenjem, te spajanje na temeljni uzemljivač. Duljina dijela odvoda je cca. 3 m.</t>
  </si>
  <si>
    <t xml:space="preserve">Dobava ugradnja i spajanje okruglog vodiča od nehrđajućeg čelika RfRh1 fi 8 mm, puni, za krovni razvod na nosačima, uključujući same nosače za pripdajući crijep / ravni krov, spojnice. Uključiti sva ravnanja, kidanja, fazoniranja i zaobljavanja vodiča kao i izradu istaknutih hvataljki do 1 m. </t>
  </si>
  <si>
    <t>Dobava, ugradnja, i spajanje s isCon® vodič (Izolirani odvodni vodič za održavanje sigurnosnog razmaka sukladno IEC 62305.
Ekvivalentni sigurnosni razmak s ≤ 0,75 m u zraku) na mjestima na krovu gdje je nemoguće postići sigurnosni razmak s metalnim masama s aktivnom električnom instalacijom. Uključuje dobavu vodiča dužine 1,5 m sa svim potrebnim spajanjima sa sustavom hvataljki i na izjednačenje potencijala.</t>
  </si>
  <si>
    <t>Spajanje svih metalnih masa ograda, oluka, vodovodnih, hidrantskih cijevi i ormarića. Komplet za sva mjesta spajanja prema dokumentaciji.</t>
  </si>
  <si>
    <t>Kutija za glavno izjednačenje potencijala (LIP), sa sabirnicom (30×10 mm2), nosačem sabirnice i plastičnim poklopcem s vijcima i maskama za vijke, za ugradnju u zid/na zid.</t>
  </si>
  <si>
    <t>Dobava ugradnja i spajanje vodova izjednačenja potencijala prema tehničkoj specifikaciji</t>
  </si>
  <si>
    <t>P/F 16 mm2</t>
  </si>
  <si>
    <t>P/F 10 mm2</t>
  </si>
  <si>
    <t>P/F 6 mm</t>
  </si>
  <si>
    <t>Dobava i popunjavanje revizijske knjige sustava za zaštitu od udara munje sukladno projektu i važećem propisu NN 87/08, 33/10.</t>
  </si>
  <si>
    <t>ELEKTROINSTALACIJA OBJEKTA</t>
  </si>
  <si>
    <t>E. Vodovod, odvodnja i hidrantska mreža</t>
  </si>
  <si>
    <t>E. VODOVOD, ODVODNJA I HIDRANTSKA MREŽA</t>
  </si>
  <si>
    <t>F. Grijanje, hlađenje i ventilacija</t>
  </si>
  <si>
    <t>F. GRIJANJE, HLAĐENJE I VENTILACIJA</t>
  </si>
  <si>
    <t>VODOVOD</t>
  </si>
  <si>
    <t>ručni 20%</t>
  </si>
  <si>
    <t>strojni 80%</t>
  </si>
  <si>
    <t>PVC trake za označavanje vode</t>
  </si>
  <si>
    <t>zatrpavanja</t>
  </si>
  <si>
    <t>Iskolčenje trase vodovoda.</t>
  </si>
  <si>
    <t>Dobava i nasipavanje pijeska za polaganje cijevi.</t>
  </si>
  <si>
    <t>Zatrpavanje rovova materijalom iz iskopa nakon polaganja i ispitivanja cjevovoda na tlak.</t>
  </si>
  <si>
    <t>Odvoz zemlje na udaljenost od 15 km.</t>
  </si>
  <si>
    <t>Bušenje potrebnih rupa i zidnih usjeka.</t>
  </si>
  <si>
    <t>kom.</t>
  </si>
  <si>
    <t>DN 50</t>
  </si>
  <si>
    <t>DN 65</t>
  </si>
  <si>
    <t>DN 80</t>
  </si>
  <si>
    <t>Ø40x4,5 mm (DN32)</t>
  </si>
  <si>
    <t>Ø32x4,4 mm (DN25)</t>
  </si>
  <si>
    <t>Ø25x4,2 mm (DN20)</t>
  </si>
  <si>
    <t>Ø20x3,4 mm (DN15)</t>
  </si>
  <si>
    <t>za cijev DN32 (Ø40x4,5 mm)</t>
  </si>
  <si>
    <t>za cijev DN20 (Ø25x4,2 mm)</t>
  </si>
  <si>
    <t>za cijev DN15 (Ø20x3,4 mm)</t>
  </si>
  <si>
    <t>DN25</t>
  </si>
  <si>
    <t xml:space="preserve">DN 20 </t>
  </si>
  <si>
    <t>Ø  32 mm</t>
  </si>
  <si>
    <t>Pripremni radovi</t>
  </si>
  <si>
    <t>Građevinski radovi</t>
  </si>
  <si>
    <t>Monterski radovi</t>
  </si>
  <si>
    <t>Izradu priključne armature u vodomjernoj prostoriji.</t>
  </si>
  <si>
    <t>Izrada priključka na javnu vodovodnu mrežu.</t>
  </si>
  <si>
    <t>Dobava pocinčane čelične cijevi, sa spajanjem.</t>
  </si>
  <si>
    <t>Dobava kompozitnih PP-R cijevi, sa spajanjem.</t>
  </si>
  <si>
    <t>Dobava izolacije razvoda vodovodne instalacije.</t>
  </si>
  <si>
    <t>Dobava mjedenog propusnog ventila.</t>
  </si>
  <si>
    <t>Dobava mjedenih uzidnih propusnih ventila.</t>
  </si>
  <si>
    <t xml:space="preserve">Dobava protupožarnog kita te protupožarno brtvljenje razvoda. </t>
  </si>
  <si>
    <t>Dobava i ugradnja uzidne slavine.</t>
  </si>
  <si>
    <t>Montaža do pune pogonske gotovosti, uključivo ispiranje i dezinfekcija cjevovoda kao i hladna tlačna proba.</t>
  </si>
  <si>
    <t>RADOVI VODOVODA UKUPNO:</t>
  </si>
  <si>
    <t>ručni 100%</t>
  </si>
  <si>
    <t xml:space="preserve">Izgradnja revizijskog okna izvan objekta </t>
  </si>
  <si>
    <t xml:space="preserve">Izrada priključka na javnu kanalizaciju </t>
  </si>
  <si>
    <t xml:space="preserve">Dobava PVC cijevi </t>
  </si>
  <si>
    <t>fazonski komadi</t>
  </si>
  <si>
    <t>gumeni brtveni prstenovi na spoju okna i cijevi za dimenziju:</t>
  </si>
  <si>
    <t xml:space="preserve">Dobava PP niskošumne kanalizacijske cijevi,  </t>
  </si>
  <si>
    <t>Dobava PP kanalizacijske cijevi</t>
  </si>
  <si>
    <t xml:space="preserve">Dobava lijevano željezne škotske cijevi </t>
  </si>
  <si>
    <t xml:space="preserve"> - cijev Ø 100 mm, 1,5 m</t>
  </si>
  <si>
    <t xml:space="preserve"> - revizija Ø 100 mm</t>
  </si>
  <si>
    <t xml:space="preserve"> - prijelazni komad na PVC</t>
  </si>
  <si>
    <t>KANALIZACIJA</t>
  </si>
  <si>
    <t>Iskolčenje trase kanalizacije.</t>
  </si>
  <si>
    <t>Iskop rova izvan objekta, u terenu B kategorije za izradu kanalizacijske mreže.</t>
  </si>
  <si>
    <t>Iskop unutar objekta, u terenu B kategorije za izradu kanalizacijske mreže.</t>
  </si>
  <si>
    <t>Dobava i nasipavanje pijeska za polaganje cijevi .</t>
  </si>
  <si>
    <t>Zatrpavanje rovova izvan objekta zemljanim materijalom iz iskopa.</t>
  </si>
  <si>
    <t>Odvoz zemlje preostale zemlje i šljunka na udaljenost od 15 km.</t>
  </si>
  <si>
    <t>Rekonstrukcija postojećeg revizijskog okna izvan objekta.</t>
  </si>
  <si>
    <t>Rekonstrukcija postojećeg revizijskog okna unutar objekta.</t>
  </si>
  <si>
    <t>Izgradnja revizijskog okna unutar objekta.</t>
  </si>
  <si>
    <t>Bušenje potrebnih rupa i zidnih usjeka u zidovima iz opeke, utori dimenzija:</t>
  </si>
  <si>
    <t>ø 200 mm</t>
  </si>
  <si>
    <t>ø 200 mm (DN200), duljine 8,0 m</t>
  </si>
  <si>
    <t>ø 160 mm</t>
  </si>
  <si>
    <t>ø 110 mm</t>
  </si>
  <si>
    <t xml:space="preserve">ø 50 mm </t>
  </si>
  <si>
    <t>ø 32 mm  (vertikale odvoda kondenzata)</t>
  </si>
  <si>
    <t>Dobava i ugradnja mesinganih poniklanih vratašca.</t>
  </si>
  <si>
    <t>Montaža do pune pogonske gotovosti.</t>
  </si>
  <si>
    <t>RADOVI KANALIZACIJE UKUPNO:</t>
  </si>
  <si>
    <t>Dobava protupožarnih obujmica te protupožarno brtvljenje razvoda PPR vodovodnih cijevi.</t>
  </si>
  <si>
    <t>Dobava toplinske izolacije kanalizacijskih vertikala.</t>
  </si>
  <si>
    <t>Dobava i ugradnja odzračno dozračne kape.</t>
  </si>
  <si>
    <t>Dobava podnih protočnih slivnika sa 3 bočna priključka DN50.</t>
  </si>
  <si>
    <t>Dobava podnih slivnika sa velikim protokom za vanjsku ugradnju .</t>
  </si>
  <si>
    <t>SANITARIJE</t>
  </si>
  <si>
    <t>REKAPITULACIJA VODOVODA, ODVODNJE I HIDRANTSKE MREŽE:</t>
  </si>
  <si>
    <t>UKUPNO VODOVOD, ODVODNJA I HIDRANTSKA MREŽA:</t>
  </si>
  <si>
    <t>Demontažni radovi. Obračun po kompletu izvršene usluge.</t>
  </si>
  <si>
    <t>VO 2.1.</t>
  </si>
  <si>
    <t>VO 2.3.</t>
  </si>
  <si>
    <t>VO 2.5.</t>
  </si>
  <si>
    <t>VO 2.4.</t>
  </si>
  <si>
    <t>VO 2.6.</t>
  </si>
  <si>
    <t>VO 2.7.</t>
  </si>
  <si>
    <t>VO 2.8.</t>
  </si>
  <si>
    <t>VO 2.9.</t>
  </si>
  <si>
    <t>VO 2.10.</t>
  </si>
  <si>
    <t>VO 2.11.</t>
  </si>
  <si>
    <t>VO 2.12.</t>
  </si>
  <si>
    <t>VO 2.13.</t>
  </si>
  <si>
    <t>VO 2.14.</t>
  </si>
  <si>
    <t>VO 2.15.</t>
  </si>
  <si>
    <t>VO 2.16.</t>
  </si>
  <si>
    <t>VO 2.17.</t>
  </si>
  <si>
    <t>VO 2.20.</t>
  </si>
  <si>
    <t>VO 2.21.</t>
  </si>
  <si>
    <t>VO 2.22.</t>
  </si>
  <si>
    <t>VO 2.23.</t>
  </si>
  <si>
    <t>VO 2.25.</t>
  </si>
  <si>
    <t>VO 3.1.</t>
  </si>
  <si>
    <t>VO 3.3.</t>
  </si>
  <si>
    <t>VO 3.4.</t>
  </si>
  <si>
    <t>VO 3.5.</t>
  </si>
  <si>
    <t>VO 3.6.</t>
  </si>
  <si>
    <t>VO 3.7.</t>
  </si>
  <si>
    <t>VO 3.8.</t>
  </si>
  <si>
    <t>VO 3.9.</t>
  </si>
  <si>
    <t>VO 3.10.</t>
  </si>
  <si>
    <t>VO 3.11.</t>
  </si>
  <si>
    <t>VO 3.12.</t>
  </si>
  <si>
    <t>VO 3.13.</t>
  </si>
  <si>
    <t>VO 3.14.</t>
  </si>
  <si>
    <t>VO 3.15.</t>
  </si>
  <si>
    <t>VO 3.17.</t>
  </si>
  <si>
    <t>VO 3.18.</t>
  </si>
  <si>
    <t>VO 3.19.</t>
  </si>
  <si>
    <t>VO 3.20.</t>
  </si>
  <si>
    <t>VO 3.21.</t>
  </si>
  <si>
    <t>VO 3.22.</t>
  </si>
  <si>
    <t>VO 3.23.</t>
  </si>
  <si>
    <t>VO 3.24.</t>
  </si>
  <si>
    <t>VO 3.25.</t>
  </si>
  <si>
    <t>VO 3.26.</t>
  </si>
  <si>
    <t>VO 3.27.</t>
  </si>
  <si>
    <t>VO 3.28.</t>
  </si>
  <si>
    <t>VO 3.29.</t>
  </si>
  <si>
    <t>VO 3.30.</t>
  </si>
  <si>
    <t>Pripremni radovi prije demontaže instalacije. Obračun po kompletu izvršene usluge.</t>
  </si>
  <si>
    <t>Tehnička specif.</t>
  </si>
  <si>
    <t>REKAPITULACIJA:</t>
  </si>
  <si>
    <t xml:space="preserve">KROVOPOKRIVAČKI RADOVI </t>
  </si>
  <si>
    <t>PRIPREMNI I ZAVRŠNI RADOVI:</t>
  </si>
  <si>
    <t>ukupno</t>
  </si>
  <si>
    <t>1.kat</t>
  </si>
  <si>
    <t>potkrovlje</t>
  </si>
  <si>
    <t>wc</t>
  </si>
  <si>
    <t>umivaonik</t>
  </si>
  <si>
    <t>dim 15x15 cm</t>
  </si>
  <si>
    <t>dim 10x10 cm</t>
  </si>
  <si>
    <t>dim 5x5 cm</t>
  </si>
  <si>
    <t>ɸ 100 mm</t>
  </si>
  <si>
    <t>ɸ 75 mm</t>
  </si>
  <si>
    <t>ɸ 50 mm</t>
  </si>
  <si>
    <r>
      <t>m</t>
    </r>
    <r>
      <rPr>
        <vertAlign val="superscript"/>
        <sz val="10"/>
        <rFont val="Arial Narrow"/>
        <family val="2"/>
      </rPr>
      <t>2</t>
    </r>
  </si>
  <si>
    <t>6.0 TESARSKI RADOVI</t>
  </si>
  <si>
    <t>6.5.</t>
  </si>
  <si>
    <t>UKUPNO: 6.0 TESARSKI RADOVI</t>
  </si>
  <si>
    <t>7.0 METALNE KONSTRUKCIJE</t>
  </si>
  <si>
    <t>UKUPNO: 7.0 METALNE KONSTRUKCIJE</t>
  </si>
  <si>
    <t>8.0 LIMARSKI RADOVI</t>
  </si>
  <si>
    <t>8.4.</t>
  </si>
  <si>
    <t>8.5.</t>
  </si>
  <si>
    <t>8.6.</t>
  </si>
  <si>
    <t>8.7.</t>
  </si>
  <si>
    <t>8.8.</t>
  </si>
  <si>
    <t>8.9.</t>
  </si>
  <si>
    <t>UKUPNO: 8.0 LIMARSKI RADOVI</t>
  </si>
  <si>
    <t>9.0. KROVOPOKRIVAČKI RADOVI</t>
  </si>
  <si>
    <t>UKUPNO: 9.0. KROVOPOKRIVAČKI RADOVI</t>
  </si>
  <si>
    <t>Pr</t>
  </si>
  <si>
    <t>UKUPNO: 15. KONZERVATORSKO -RESTAURATORSKI RADOVI</t>
  </si>
  <si>
    <t>17.1.</t>
  </si>
  <si>
    <t>17.2.</t>
  </si>
  <si>
    <t>17.3.</t>
  </si>
  <si>
    <t>Geodetski radovi iskolčenja trase i objekata.</t>
  </si>
  <si>
    <t>Postava natpisne ploče – oznaka gradilišta.</t>
  </si>
  <si>
    <t>UKUPNO: PRIPREMNI I ZAVRŠNI RADOVI:</t>
  </si>
  <si>
    <t>- JE-H(St)H FE180 E90</t>
  </si>
  <si>
    <t xml:space="preserve">Cjelovita obnova zgrade Palača Priester, Zagreb                                                                                                                                                                                                   </t>
  </si>
  <si>
    <t xml:space="preserve">k.č. 2448 k.o. Centar, Grad Zagreb </t>
  </si>
  <si>
    <t>B. Elektroinstalacije</t>
  </si>
  <si>
    <t>A. GRAĐEVINSKO-OBRTNIČKI RADOVI</t>
  </si>
  <si>
    <t>CJELOVITA OBNOVA ZGRADE PALAČA PRIESTER, ZAGREB</t>
  </si>
  <si>
    <t xml:space="preserve">Naručitelj:   
HRVATSKA AKADEMIJA ZNANOSTI I UMJETNOSTI
Trg Nikole Šubića Zrinskog 11, 10000 Zagreb, OIB: 61989185242 </t>
  </si>
  <si>
    <t>Građevina: 
CJELOVITA OBNOVA ZGRADE PALAČA PRIESTER
k.č. 2448 k.o. Centar, Grad Zagreb, Trg J. J. Strossmayera 2</t>
  </si>
  <si>
    <t>H.</t>
  </si>
  <si>
    <t>SUSTAV AUTOMATSKOG GAŠENJA PLINOM:</t>
  </si>
  <si>
    <t>PLINSKA INSTALACIJA:</t>
  </si>
  <si>
    <t>G. Plinska instalacija</t>
  </si>
  <si>
    <t>G. PLINSKA INSTALACIJA</t>
  </si>
  <si>
    <t>REKAPITULACIJA PLINSKE INSTALACIJE</t>
  </si>
  <si>
    <t>DEMONTAŽA</t>
  </si>
  <si>
    <t>UKUPNO PLINSKA INSTALACIJA:</t>
  </si>
  <si>
    <t>UKUPNO 1. DEMONTAŽA:</t>
  </si>
  <si>
    <t>RAZVOD NOVE INSTALACIJE MJERENOG PLINA</t>
  </si>
  <si>
    <t>P 1.1.</t>
  </si>
  <si>
    <t>P 1.2.</t>
  </si>
  <si>
    <t>P 1.3.</t>
  </si>
  <si>
    <t>P 1.4.</t>
  </si>
  <si>
    <t>P 1.5.</t>
  </si>
  <si>
    <t>Demontaža postojećeg plinskog brojila G4. Obračun po kompletu izvršene usluge.</t>
  </si>
  <si>
    <t xml:space="preserve">Demontaža postojeće čelične bešavne cijevi </t>
  </si>
  <si>
    <t>Blindiranje cijevi. Obračun po kompletu izvršene usluge.</t>
  </si>
  <si>
    <t>DN40</t>
  </si>
  <si>
    <t>Odvoz otpadnog materijala. Obračun po kompletu izvršene usluge.</t>
  </si>
  <si>
    <t>Demontaža postojećih plinskih bojlera, u kompletu.</t>
  </si>
  <si>
    <t>Demontaža svih postojećih ljevanoželjeznih radijatora, u kompletu..</t>
  </si>
  <si>
    <t>Demontaža cjevovoda grijanja.</t>
  </si>
  <si>
    <t>Odvoz demontirane opreme i otpadnog materijala te zbrinjavanje u centrima za prikupljanje otpada. Obračun po kompletu izvršene usluge.</t>
  </si>
  <si>
    <t>GRIJANJE I HLAĐENJE</t>
  </si>
  <si>
    <t>REKAPITULACIJA GRIJANJA, HLAĐENJA I VENTILACIJE</t>
  </si>
  <si>
    <t>UKUPNO GRIJANJE, HLAĐENJE I VENTILACIJA:</t>
  </si>
  <si>
    <t>Iskop rova u terenu B kategorije za izradu vodovodne mreže. Obračun u sraslom stanju.</t>
  </si>
  <si>
    <t xml:space="preserve"> - u zidovima iz opeke, utor dim. 0,1 m × 0,1 m × 40,0 m</t>
  </si>
  <si>
    <t>Ø32x4,4 mm (DN20)</t>
  </si>
  <si>
    <t>za cijev DN25 (Ø32x4,4 mm)</t>
  </si>
  <si>
    <t>100/60 dubine do 2,0 m</t>
  </si>
  <si>
    <t>100/60 dubine od 1,0 m do 1,5 m</t>
  </si>
  <si>
    <t>60/60 dubine od 0,5 m do 1,0 m</t>
  </si>
  <si>
    <t>100/60 dubine od 2,0 m do 2,5 m</t>
  </si>
  <si>
    <t>100/60 dubine od 3,0 m do 3,5 m</t>
  </si>
  <si>
    <t xml:space="preserve">0,15m×0,15m×90m; -0,08m×0,08m×65,0m. </t>
  </si>
  <si>
    <t>Odvoz građevinske šute na udaljenost od 15 km.</t>
  </si>
  <si>
    <t>VO 3.32.</t>
  </si>
  <si>
    <t>ø 50 mm</t>
  </si>
  <si>
    <t>ø 32 mm</t>
  </si>
  <si>
    <t>Dobavadozračnih automatskih ventila za dozraku sanitarnog elementa, u kompletu.</t>
  </si>
  <si>
    <t>Dobava podnih protočnih PVC kupaonskih sifona s odvodom Ø 50 mm i poklopcem veličine do 15×15 cm.</t>
  </si>
  <si>
    <t>UPS</t>
  </si>
  <si>
    <t>INSTALACIJA SZOUM I IZJEDNAČENJA POTENCIJALA</t>
  </si>
  <si>
    <t>UKUPNO INSTALACIJA SZOUM I IZJEDNAČENJA POTENCIJALA:</t>
  </si>
  <si>
    <t>INSTALACIJA INSTALACIJA SZOUM I IZJEDNAČENJA POTENCIJALA</t>
  </si>
  <si>
    <t>Koordinacija s elektrodistributerom za izvedbu priključka u novi glavni razvodni mjerni-razvodni ormar uključivo ispitivanje i izdavanje ispitnih protokola instalacije, izdavanje izjave o završnom pregledu i ispitivanju te uporabljivosti el. Instalacije. Obračun po kompletu izvršene usluge.</t>
  </si>
  <si>
    <t>E.5.3.</t>
  </si>
  <si>
    <t>Napomena. 
Građevinski radovi pripreme terena , iskopa ispred objekta i niveliranja za ugradnju elektroinstalacijskih kabela, cijevi i uvodnice nalaze se u građevinskim radovima</t>
  </si>
  <si>
    <t>E.5.1.</t>
  </si>
  <si>
    <t>Odspajanje postojećeg priključnog kabela u koordinaciji s HEP ODS-om</t>
  </si>
  <si>
    <t>Dobava i ugradnja u kameni zid debljine 85 cm brtvene uvodnice (ugradnja u postojeći zid) za kabele vanjskog promjera do 40 mm u kompletu s brtvenim elementima (minimalno 3 brtvena elementa po uvodnici). U cijeni izrada proboja za uvodnicu, isporuka i ugradnja uvodnice i  brtvenih elemenata nakon provlačenja kabela, te hidroizolacija stijenki proboja s unutarnje strane.</t>
  </si>
  <si>
    <t>Dobava, ugradnja na PK kanal  i spajanje na oba kraja od PO do GRMO objekta kabela FG16OR16 Cu 1×70 mm2</t>
  </si>
  <si>
    <t>Glavni mrežni elektroenergetski razvod koji obuhvaća:</t>
  </si>
  <si>
    <t>Dobava i ugradnja: Instalacijski razvod koji obuhvaća:</t>
  </si>
  <si>
    <t>- LiYCY 8X0,75</t>
  </si>
  <si>
    <t xml:space="preserve">- YSLY-OZ 2x0,75
</t>
  </si>
  <si>
    <t xml:space="preserve">- YSLY-OZ 3x0,75
</t>
  </si>
  <si>
    <t xml:space="preserve">- YSLY-OZ 4x0,75
</t>
  </si>
  <si>
    <t xml:space="preserve">- YSLY-OZ 12x0,75
</t>
  </si>
  <si>
    <t xml:space="preserve">- YSLY-JZ 3x1,5
</t>
  </si>
  <si>
    <t xml:space="preserve">- YSLY-JZ 3x2,5
</t>
  </si>
  <si>
    <t xml:space="preserve">- YSLY-JZ 4x2,5
</t>
  </si>
  <si>
    <t xml:space="preserve">- OLFLEX C 110 4×0,75
</t>
  </si>
  <si>
    <t xml:space="preserve">- OLFLEX C 110 7×0,75
</t>
  </si>
  <si>
    <t>Dobava i ugradnja : Perforirane pocinčane kabelske trase s poklopcem i svim spojnim (nosači, kutni spojevi), spojnice i pričvrsnim materijalom:</t>
  </si>
  <si>
    <t>Dobava ugradnja i spajanje trakastog vodiča od nehrđajućeg čelika, Rf RH1 trake 30×3,5 mm u temeljnoj ploči građevine, ispod hidroizolacije, za dio uzemljivača u kanalu oko građevine, te za ekvipotencijalne plohe unutar građevine (traka s uzemljivača do ekvipotencijalne plohe strojarnice i dizala). Traka se polaže na nož u sloju betona, vezano za armaturu. Traka se produžuje atestiranim spojnicama, uključujući i zaštitini premaz na mjestima spajanja. U cijenu trake uključiti sav navedebi materijal (spojnice traka traka na mjestima gdje se uzemljivač lomi i na mjestima odvoda) i radove.</t>
  </si>
  <si>
    <t>E.12</t>
  </si>
  <si>
    <t xml:space="preserve">Dobava, ugradnja i spajanje atestirane spojnice namjenjena je za spajanje plosnatog vodiča širine do 30 mm i armaturnog
čelika u betonu. Materijal nehrđajući čelik. Sastavljena je od nosača i vijka M10 x 30. </t>
  </si>
  <si>
    <t>Dobava ugradnja i spajanje štapne hvataljke, Al, visine 2 m, s 2 V izoliranim distancerima za sigurnosni razmak 65 cm za ugradnju na ventilacijski kanal, uključujući distancere, pričvrsne setove,  inox spojnicu za spoj na sustav krovnih hvataljki te samo spajanje na sustav hvataljki.</t>
  </si>
  <si>
    <t>Dobava ugradnja i spajanje štapne hvataljke, Al, visine 2 m, na betonsko postolje, uključujući betonsko postolje, inox spojnicu za spoj na sustav krovnih hvataljki te samo spajanje na sustav hvataljki.</t>
  </si>
  <si>
    <t>Ispitivanje sustava zaštite od udara munje, vizualni preged i izrada Zapisnika o pregledu i ispitivanju.</t>
  </si>
  <si>
    <t>15.34.</t>
  </si>
  <si>
    <t>15.33.</t>
  </si>
  <si>
    <t>kapitel stupova 1.kata</t>
  </si>
  <si>
    <t>zuborez ispod konzola ; dužine 0,5 m</t>
  </si>
  <si>
    <t>konzole ispod glavnog vijenca</t>
  </si>
  <si>
    <t>stupići prozora prizemlja</t>
  </si>
  <si>
    <t>stupići - prozor 1.kata</t>
  </si>
  <si>
    <t>stupići balustrade atike</t>
  </si>
  <si>
    <t>15.30.</t>
  </si>
  <si>
    <r>
      <t xml:space="preserve">Uzimanje otisaka i izrada kalupa za izradu ukrasnih elemenata. </t>
    </r>
    <r>
      <rPr>
        <sz val="10"/>
        <rFont val="Arial Narrow"/>
        <family val="2"/>
        <charset val="238"/>
      </rPr>
      <t>Kalupi se izvode od silikon kaučuka.</t>
    </r>
  </si>
  <si>
    <t>15.29.</t>
  </si>
  <si>
    <r>
      <t xml:space="preserve">Snimanje svih potrebnih profilacija pročelja, doprozornika </t>
    </r>
    <r>
      <rPr>
        <sz val="10"/>
        <rFont val="Arial Narrow"/>
        <family val="2"/>
        <charset val="238"/>
      </rPr>
      <t>i sl. sa izradom šablona od lima.</t>
    </r>
  </si>
  <si>
    <t>preko 2m²</t>
  </si>
  <si>
    <t>do 2m²</t>
  </si>
  <si>
    <t>15.28.</t>
  </si>
  <si>
    <r>
      <t xml:space="preserve">Zaštita svih otvora PVC folijom </t>
    </r>
    <r>
      <rPr>
        <sz val="10"/>
        <rFont val="Arial Narrow"/>
        <family val="2"/>
        <charset val="238"/>
      </rPr>
      <t>učvršćenom drvenim letvicama.</t>
    </r>
  </si>
  <si>
    <r>
      <t xml:space="preserve">Pažljiva demontaža prije građevinskih radova postojećih </t>
    </r>
    <r>
      <rPr>
        <b/>
        <sz val="10"/>
        <rFont val="Arial Narrow"/>
        <family val="2"/>
      </rPr>
      <t>povijesnih lustera</t>
    </r>
    <r>
      <rPr>
        <sz val="10"/>
        <rFont val="Arial Narrow"/>
        <family val="2"/>
        <charset val="238"/>
      </rPr>
      <t>.</t>
    </r>
  </si>
  <si>
    <r>
      <t xml:space="preserve">Izrada </t>
    </r>
    <r>
      <rPr>
        <b/>
        <sz val="10"/>
        <rFont val="Arial Narrow"/>
        <family val="2"/>
      </rPr>
      <t>zaštite drvenog</t>
    </r>
    <r>
      <rPr>
        <sz val="10"/>
        <rFont val="Arial Narrow"/>
        <family val="2"/>
        <charset val="238"/>
      </rPr>
      <t xml:space="preserve"> trokrakog reprezentativnog </t>
    </r>
    <r>
      <rPr>
        <b/>
        <sz val="10"/>
        <rFont val="Arial Narrow"/>
        <family val="2"/>
      </rPr>
      <t>stubišta i podesta</t>
    </r>
    <r>
      <rPr>
        <sz val="10"/>
        <rFont val="Arial Narrow"/>
        <family val="2"/>
        <charset val="238"/>
      </rPr>
      <t xml:space="preserve"> tijekom izvođenja radova. Obračun po komplet izvršenom poslu. </t>
    </r>
  </si>
  <si>
    <r>
      <t xml:space="preserve">Izrada </t>
    </r>
    <r>
      <rPr>
        <b/>
        <sz val="10"/>
        <rFont val="Arial Narrow"/>
        <family val="2"/>
      </rPr>
      <t>zaštite drvenih obloga prostorije 1k_23</t>
    </r>
    <r>
      <rPr>
        <sz val="10"/>
        <rFont val="Arial Narrow"/>
        <family val="2"/>
        <charset val="238"/>
      </rPr>
      <t xml:space="preserve"> koji se ne demontiraju tijekom izvođenja radova. Obračun po komplet izvršenom poslu.</t>
    </r>
  </si>
  <si>
    <r>
      <rPr>
        <b/>
        <sz val="10"/>
        <rFont val="Arial Narrow"/>
        <family val="2"/>
      </rPr>
      <t>Sondiranje unutrašnjih žbuka i štuko profilacija</t>
    </r>
    <r>
      <rPr>
        <sz val="10"/>
        <rFont val="Arial Narrow"/>
        <family val="2"/>
        <charset val="238"/>
      </rPr>
      <t xml:space="preserve"> radi utvrđivanja slojeva žbuka i izvornih naliča. </t>
    </r>
  </si>
  <si>
    <r>
      <rPr>
        <b/>
        <sz val="10"/>
        <rFont val="Arial Narrow"/>
        <family val="2"/>
      </rPr>
      <t>Sondiranje pročelja</t>
    </r>
    <r>
      <rPr>
        <sz val="10"/>
        <rFont val="Arial Narrow"/>
        <family val="2"/>
        <charset val="238"/>
      </rPr>
      <t xml:space="preserve"> radi utvrđivanja slojeva žbuka i izvornih naliča, izvode restauratori za zid, planira se izvođenje 20 sondi i izrada elaborata. </t>
    </r>
  </si>
  <si>
    <r>
      <t xml:space="preserve">Dobava i ugradnja </t>
    </r>
    <r>
      <rPr>
        <b/>
        <sz val="10"/>
        <rFont val="Arial Narrow"/>
        <family val="2"/>
      </rPr>
      <t>sljemenjaka i grebenjaka</t>
    </r>
    <r>
      <rPr>
        <sz val="10"/>
        <rFont val="Arial Narrow"/>
        <family val="2"/>
        <charset val="238"/>
      </rPr>
      <t xml:space="preserve"> na krovište. Cijenom je obuhvaćen kompletan rad, materijal i radna skela.Obračun po m¹ ugrađenih sljemenjaka.</t>
    </r>
  </si>
  <si>
    <r>
      <t xml:space="preserve">Dobava i ugradnja pokrova od </t>
    </r>
    <r>
      <rPr>
        <b/>
        <sz val="10"/>
        <rFont val="Arial Narrow"/>
        <family val="2"/>
      </rPr>
      <t>dvostrukog biber crijepa</t>
    </r>
    <r>
      <rPr>
        <sz val="10"/>
        <rFont val="Arial Narrow"/>
        <family val="2"/>
        <charset val="238"/>
      </rPr>
      <t>. Kompletan rad i materijal uključujući postavu snjegobrana. Obračun po m² kose plohe krovišta.</t>
    </r>
  </si>
  <si>
    <t xml:space="preserve"> - dvorište ; razvijene širine 0,35 m ; dužine 1,7 m </t>
  </si>
  <si>
    <t xml:space="preserve"> - 1.kat ; razvijene širine 0,55 m ; dužine 2,65 m </t>
  </si>
  <si>
    <t xml:space="preserve"> - 1.kat ; razvijene širine 0,55 m ; dužine 3,5 m </t>
  </si>
  <si>
    <t xml:space="preserve"> - prizemlje ; razvijene širine 0,55 m ; dužine 2,1 m</t>
  </si>
  <si>
    <t>8.10.</t>
  </si>
  <si>
    <r>
      <t>Izrada, dobava i ugr</t>
    </r>
    <r>
      <rPr>
        <sz val="10"/>
        <rFont val="Arial Narrow"/>
        <family val="2"/>
      </rPr>
      <t xml:space="preserve">adnja </t>
    </r>
    <r>
      <rPr>
        <b/>
        <sz val="10"/>
        <rFont val="Arial Narrow"/>
        <family val="2"/>
      </rPr>
      <t>limenih klupčica od bakrenog lima</t>
    </r>
    <r>
      <rPr>
        <sz val="10"/>
        <rFont val="Arial Narrow"/>
        <family val="2"/>
      </rPr>
      <t xml:space="preserve"> na zapadnom pročelju i u dvorištu. Lim debljine 0,6 mm ; uključivo sav spojni i pričvrsni materijal s podlogom od bitumenske ljepenke. Obračun po m2.</t>
    </r>
  </si>
  <si>
    <t xml:space="preserve"> -opšav vijenca ; razvijene širine 0,5 m</t>
  </si>
  <si>
    <t xml:space="preserve"> -opšav vijenca prizemlja (S) ; razv. širine 0,35 m </t>
  </si>
  <si>
    <t xml:space="preserve"> -opšav vijenca prizemlja ; razvijene širine 0,25 m</t>
  </si>
  <si>
    <r>
      <t xml:space="preserve">Izrada, dobava i ugradnja </t>
    </r>
    <r>
      <rPr>
        <b/>
        <sz val="10"/>
        <rFont val="Arial Narrow"/>
        <family val="2"/>
      </rPr>
      <t>bakrenog lima</t>
    </r>
    <r>
      <rPr>
        <sz val="10"/>
        <rFont val="Arial Narrow"/>
        <family val="2"/>
        <charset val="238"/>
      </rPr>
      <t xml:space="preserve"> u dvorištu i na sjevernom pročelju. Lim debljine 0,6 mm ; uključivo sav spojni i pričvrsni materijal s podlogom od bitumenske ljepenke.</t>
    </r>
    <r>
      <rPr>
        <sz val="10"/>
        <rFont val="Arial Narrow"/>
        <family val="2"/>
      </rPr>
      <t xml:space="preserve"> Obračun po m2.</t>
    </r>
  </si>
  <si>
    <t xml:space="preserve"> - opšav vijenca prizemlja ; razvijene širine 0,5 m</t>
  </si>
  <si>
    <t xml:space="preserve"> - glavni vijenac zgrade ; razvijene širine 1,2 m</t>
  </si>
  <si>
    <t xml:space="preserve"> - na vrhu balustrade krovišta;razvijene širine 0,9 m</t>
  </si>
  <si>
    <r>
      <t>Izrada, dobava i ugradnja</t>
    </r>
    <r>
      <rPr>
        <b/>
        <sz val="10"/>
        <rFont val="Arial Narrow"/>
        <family val="2"/>
      </rPr>
      <t xml:space="preserve"> bakrenog lima</t>
    </r>
    <r>
      <rPr>
        <sz val="10"/>
        <rFont val="Arial Narrow"/>
        <family val="2"/>
        <charset val="238"/>
      </rPr>
      <t xml:space="preserve"> na zapadnom pročelju. Lim debljine 0,6 mm ; uključivo sav spojni i pričvrsni materijal s podlogom od bitumenske ljepenke.</t>
    </r>
    <r>
      <rPr>
        <sz val="10"/>
        <rFont val="Arial Narrow"/>
        <family val="2"/>
      </rPr>
      <t xml:space="preserve"> Obračun po m2.</t>
    </r>
  </si>
  <si>
    <r>
      <t xml:space="preserve">Dobava i ugradnja </t>
    </r>
    <r>
      <rPr>
        <b/>
        <sz val="10"/>
        <rFont val="Arial Narrow"/>
        <family val="2"/>
      </rPr>
      <t xml:space="preserve">limenog pokrova kosine krovišta od bakrenog lima </t>
    </r>
    <r>
      <rPr>
        <sz val="10"/>
        <rFont val="Arial Narrow"/>
        <family val="2"/>
      </rPr>
      <t>na postojećoj metalnoj podkonstrukciji i daščanoj podlozi. Obračun po m2.</t>
    </r>
  </si>
  <si>
    <r>
      <t xml:space="preserve">Dobava i ugradnja </t>
    </r>
    <r>
      <rPr>
        <b/>
        <sz val="10"/>
        <rFont val="Arial Narrow"/>
        <family val="2"/>
      </rPr>
      <t>opšava dimnjaka i belvedera</t>
    </r>
    <r>
      <rPr>
        <sz val="10"/>
        <rFont val="Arial Narrow"/>
        <family val="2"/>
        <charset val="238"/>
      </rPr>
      <t xml:space="preserve"> od bakrenog lima razvijene širine 90 cm.</t>
    </r>
  </si>
  <si>
    <r>
      <t xml:space="preserve">Opšivanje </t>
    </r>
    <r>
      <rPr>
        <b/>
        <sz val="10"/>
        <rFont val="Arial Narrow"/>
        <family val="2"/>
      </rPr>
      <t>bočnih stranica dimnjaka, ventilacijskih kanala i belvedera bakrenim limom</t>
    </r>
    <r>
      <rPr>
        <sz val="10"/>
        <rFont val="Arial Narrow"/>
        <family val="2"/>
      </rPr>
      <t xml:space="preserve"> debljine 0,6 mm na ranije pripremljenu konstrukciju i daščanu podlogu. Obračun po m2 postavljenog lima.</t>
    </r>
  </si>
  <si>
    <r>
      <t xml:space="preserve">Izrada i ugradnja </t>
    </r>
    <r>
      <rPr>
        <b/>
        <sz val="10"/>
        <rFont val="Arial Narrow"/>
        <family val="2"/>
        <charset val="238"/>
      </rPr>
      <t xml:space="preserve">horizontalnog ležećeg žlijeba </t>
    </r>
    <r>
      <rPr>
        <sz val="10"/>
        <rFont val="Arial Narrow"/>
        <family val="2"/>
      </rPr>
      <t>od bakrenog lima sa pripadajućim bakrenim držačima, promjera 15 cm.</t>
    </r>
  </si>
  <si>
    <r>
      <t xml:space="preserve">Izrada i ugradnja </t>
    </r>
    <r>
      <rPr>
        <b/>
        <sz val="10"/>
        <rFont val="Arial Narrow"/>
        <family val="2"/>
        <charset val="238"/>
      </rPr>
      <t>vertikalnih</t>
    </r>
    <r>
      <rPr>
        <sz val="10"/>
        <rFont val="Arial Narrow"/>
        <family val="2"/>
        <charset val="238"/>
      </rPr>
      <t xml:space="preserve"> </t>
    </r>
    <r>
      <rPr>
        <b/>
        <sz val="10"/>
        <rFont val="Arial Narrow"/>
        <family val="2"/>
        <charset val="238"/>
      </rPr>
      <t>oluka od bakra</t>
    </r>
    <r>
      <rPr>
        <sz val="10"/>
        <rFont val="Arial Narrow"/>
        <family val="2"/>
        <charset val="238"/>
      </rPr>
      <t xml:space="preserve"> </t>
    </r>
    <r>
      <rPr>
        <b/>
        <sz val="10"/>
        <rFont val="Arial Narrow"/>
        <family val="2"/>
        <charset val="238"/>
      </rPr>
      <t>promjera 110 mm</t>
    </r>
    <r>
      <rPr>
        <sz val="10"/>
        <rFont val="Arial Narrow"/>
        <family val="2"/>
        <charset val="238"/>
      </rPr>
      <t xml:space="preserve">, na pripadajućim bakrenim držačima. </t>
    </r>
  </si>
  <si>
    <r>
      <t xml:space="preserve">Izrada i ugradnja </t>
    </r>
    <r>
      <rPr>
        <b/>
        <sz val="10"/>
        <rFont val="Arial Narrow"/>
        <family val="2"/>
        <charset val="238"/>
      </rPr>
      <t>konverse</t>
    </r>
    <r>
      <rPr>
        <sz val="10"/>
        <rFont val="Arial Narrow"/>
        <family val="2"/>
        <charset val="238"/>
      </rPr>
      <t xml:space="preserve"> od bakrenog lima razvijene </t>
    </r>
    <r>
      <rPr>
        <b/>
        <sz val="10"/>
        <rFont val="Arial Narrow"/>
        <family val="2"/>
        <charset val="238"/>
      </rPr>
      <t>širine 66 cm</t>
    </r>
    <r>
      <rPr>
        <sz val="10"/>
        <rFont val="Arial Narrow"/>
        <family val="2"/>
        <charset val="238"/>
      </rPr>
      <t xml:space="preserve"> na spoju krovišta i vertikalnog zida.</t>
    </r>
  </si>
  <si>
    <r>
      <t xml:space="preserve">Izrada i ugradnja </t>
    </r>
    <r>
      <rPr>
        <b/>
        <sz val="10"/>
        <rFont val="Arial Narrow"/>
        <family val="2"/>
        <charset val="238"/>
      </rPr>
      <t xml:space="preserve">uvale </t>
    </r>
    <r>
      <rPr>
        <sz val="10"/>
        <rFont val="Arial Narrow"/>
        <family val="2"/>
        <charset val="238"/>
      </rPr>
      <t xml:space="preserve">krovišta od bakrenog lima razvijene </t>
    </r>
    <r>
      <rPr>
        <b/>
        <sz val="10"/>
        <rFont val="Arial Narrow"/>
        <family val="2"/>
        <charset val="238"/>
      </rPr>
      <t>širine 90 cm</t>
    </r>
    <r>
      <rPr>
        <sz val="10"/>
        <rFont val="Arial Narrow"/>
        <family val="2"/>
        <charset val="238"/>
      </rPr>
      <t xml:space="preserve"> na prethodno ugrađeni daščani pod.</t>
    </r>
  </si>
  <si>
    <r>
      <t xml:space="preserve">Izrada i ugradnja </t>
    </r>
    <r>
      <rPr>
        <b/>
        <sz val="10"/>
        <rFont val="Arial Narrow"/>
        <family val="2"/>
        <charset val="238"/>
      </rPr>
      <t>profiliranog okapnika</t>
    </r>
    <r>
      <rPr>
        <sz val="10"/>
        <rFont val="Arial Narrow"/>
        <family val="2"/>
        <charset val="238"/>
      </rPr>
      <t xml:space="preserve"> od bakrenog lima razvijene </t>
    </r>
    <r>
      <rPr>
        <b/>
        <sz val="10"/>
        <rFont val="Arial Narrow"/>
        <family val="2"/>
        <charset val="238"/>
      </rPr>
      <t>širine 33 cm</t>
    </r>
    <r>
      <rPr>
        <sz val="10"/>
        <rFont val="Arial Narrow"/>
        <family val="2"/>
        <charset val="238"/>
      </rPr>
      <t xml:space="preserve"> na rubu krovišta, prema detaljnom nacrtu.</t>
    </r>
  </si>
  <si>
    <t>7.7.</t>
  </si>
  <si>
    <r>
      <t xml:space="preserve">Dobava i ugradnja </t>
    </r>
    <r>
      <rPr>
        <b/>
        <sz val="10"/>
        <rFont val="Arial Narrow"/>
        <family val="2"/>
      </rPr>
      <t>čelične konstrukcije stubišta za potkrovlje</t>
    </r>
    <r>
      <rPr>
        <sz val="10"/>
        <rFont val="Arial Narrow"/>
        <family val="2"/>
      </rPr>
      <t>. Obračun u kg ugrađene konstrukcije.</t>
    </r>
  </si>
  <si>
    <t>7.6.</t>
  </si>
  <si>
    <r>
      <rPr>
        <sz val="10"/>
        <rFont val="Arial Narrow"/>
        <family val="2"/>
      </rPr>
      <t xml:space="preserve">Dobava i ugradnja </t>
    </r>
    <r>
      <rPr>
        <b/>
        <sz val="10"/>
        <rFont val="Arial Narrow"/>
        <family val="2"/>
      </rPr>
      <t>I-20 profila</t>
    </r>
    <r>
      <rPr>
        <sz val="10"/>
        <rFont val="Arial Narrow"/>
        <family val="2"/>
      </rPr>
      <t xml:space="preserve"> u pruski svod južnog krila.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Obračun u kg.</t>
    </r>
  </si>
  <si>
    <t>7.5.</t>
  </si>
  <si>
    <r>
      <t xml:space="preserve">Sanacija konstruktivnih pukotina </t>
    </r>
    <r>
      <rPr>
        <sz val="10"/>
        <rFont val="Arial Narrow"/>
        <family val="2"/>
      </rPr>
      <t>izvodi se povezivanjem ziđa navojnim sidrima od nehrđajućeg čelika Ø14 mm na međusobnom razmaku od 80 cm kojima se prošivaju pukotine u zidovima i spojevi zidova. Obračun po komadu ugrađenog sidra.</t>
    </r>
  </si>
  <si>
    <t>7.4.</t>
  </si>
  <si>
    <r>
      <rPr>
        <b/>
        <sz val="10"/>
        <rFont val="Arial Narrow"/>
        <family val="2"/>
      </rPr>
      <t>Čelične nehrđajuće plosnate natege</t>
    </r>
    <r>
      <rPr>
        <sz val="10"/>
        <rFont val="Arial Narrow"/>
        <family val="2"/>
      </rPr>
      <t xml:space="preserve"> od nehrđajućeg čelika Č 4170 dimenzija 15x100 mm ugrađuju se po vrhu nosivih kamenih zidova, odnosno u razini krovne konstrukcije zbog osiguranja prijenosa horizontalnih sila i povećanja duktilnosti građevine.</t>
    </r>
  </si>
  <si>
    <t>7.3.</t>
  </si>
  <si>
    <r>
      <t xml:space="preserve">Konstrukcija </t>
    </r>
    <r>
      <rPr>
        <b/>
        <sz val="10"/>
        <rFont val="Arial Narrow"/>
        <family val="2"/>
      </rPr>
      <t>ukrute oko limenih odzračnih kanala</t>
    </r>
    <r>
      <rPr>
        <sz val="10"/>
        <rFont val="Arial Narrow"/>
        <family val="2"/>
      </rPr>
      <t xml:space="preserve"> koji izlaze nad krovište izrađuje se od čeličnih kvadratnih cijevi 80/80/4. Obračun po kg ugrađenog čelika.</t>
    </r>
  </si>
  <si>
    <r>
      <rPr>
        <sz val="10"/>
        <rFont val="Arial Narrow"/>
        <family val="2"/>
      </rPr>
      <t>Izrada</t>
    </r>
    <r>
      <rPr>
        <b/>
        <sz val="10"/>
        <rFont val="Arial Narrow"/>
        <family val="2"/>
      </rPr>
      <t xml:space="preserve"> metalne konstrukcije nadstrešnice </t>
    </r>
    <r>
      <rPr>
        <sz val="10"/>
        <rFont val="Arial Narrow"/>
        <family val="2"/>
      </rPr>
      <t>na krovu zgrade, izrađene od čeličnih profila prema detaljnom projektu konstrukcije. Obračun u m2.</t>
    </r>
  </si>
  <si>
    <r>
      <rPr>
        <sz val="10"/>
        <rFont val="Arial Narrow"/>
        <family val="2"/>
      </rPr>
      <t xml:space="preserve">Izrada i montaža </t>
    </r>
    <r>
      <rPr>
        <b/>
        <sz val="10"/>
        <rFont val="Arial Narrow"/>
        <family val="2"/>
      </rPr>
      <t>nove prostorne rešetke krovišta</t>
    </r>
    <r>
      <rPr>
        <sz val="10"/>
        <color rgb="FF0070C0"/>
        <rFont val="Arial Narrow"/>
        <family val="2"/>
        <charset val="238"/>
      </rPr>
      <t xml:space="preserve"> </t>
    </r>
    <r>
      <rPr>
        <sz val="10"/>
        <rFont val="Arial Narrow"/>
        <family val="2"/>
      </rPr>
      <t>izrađene od čeličnih profila, prema detaljnom projektu konstrukcije. Obračun u kilogramima ugrađene konstrukcije.</t>
    </r>
  </si>
  <si>
    <t>6.11.</t>
  </si>
  <si>
    <r>
      <t xml:space="preserve">Dobava i ugradnja </t>
    </r>
    <r>
      <rPr>
        <b/>
        <sz val="10"/>
        <rFont val="Arial Narrow"/>
        <family val="2"/>
      </rPr>
      <t>elastičnih ovjesnika žbukanog stropa,</t>
    </r>
    <r>
      <rPr>
        <sz val="10"/>
        <rFont val="Arial Narrow"/>
        <family val="2"/>
      </rPr>
      <t xml:space="preserve"> ojačava se veza drvenih letvica nosača žbuke sa drvenim nosivim gredama. Obračun po komadu ugrađenog ovjesnika.</t>
    </r>
  </si>
  <si>
    <t>6.10.</t>
  </si>
  <si>
    <r>
      <rPr>
        <b/>
        <sz val="10"/>
        <rFont val="Arial Narrow"/>
        <family val="2"/>
      </rPr>
      <t>Ojačanje drvenih nosača žbuke stropova.</t>
    </r>
    <r>
      <rPr>
        <sz val="10"/>
        <rFont val="Arial Narrow"/>
        <family val="2"/>
      </rPr>
      <t xml:space="preserve"> Obračun po m2 ovješenog stropa.</t>
    </r>
  </si>
  <si>
    <t>6.9.</t>
  </si>
  <si>
    <r>
      <t xml:space="preserve">Dobava i ugradnja </t>
    </r>
    <r>
      <rPr>
        <b/>
        <sz val="10"/>
        <rFont val="Arial Narrow"/>
        <family val="2"/>
      </rPr>
      <t>nove drvene građe četinara I klase</t>
    </r>
    <r>
      <rPr>
        <sz val="10"/>
        <rFont val="Arial Narrow"/>
        <family val="2"/>
      </rPr>
      <t>, dimenzija 18x22 cm presjeka kao ojačanje greda koje su djelomično istrulile. Obračun po m3 ugrađene građe.</t>
    </r>
  </si>
  <si>
    <t xml:space="preserve">inox lim - 170/80/5 mm </t>
  </si>
  <si>
    <t xml:space="preserve">inox šipka - Ø14,L=60 cm </t>
  </si>
  <si>
    <t>6.8.</t>
  </si>
  <si>
    <r>
      <t>Dobava i ugradnja</t>
    </r>
    <r>
      <rPr>
        <b/>
        <sz val="10"/>
        <rFont val="Arial Narrow"/>
        <family val="2"/>
      </rPr>
      <t xml:space="preserve"> elemenata za usidrenje </t>
    </r>
    <r>
      <rPr>
        <sz val="10"/>
        <rFont val="Arial Narrow"/>
        <family val="2"/>
      </rPr>
      <t>drvenih tlačnih ploča na nosivi zid.</t>
    </r>
  </si>
  <si>
    <t>prvi kat</t>
  </si>
  <si>
    <t>6.7.</t>
  </si>
  <si>
    <r>
      <t xml:space="preserve">Dobava i ugradnja </t>
    </r>
    <r>
      <rPr>
        <b/>
        <sz val="10"/>
        <rFont val="Arial Narrow"/>
        <family val="2"/>
      </rPr>
      <t>„tlačne ploče“ od lameliranih drvenih ploča</t>
    </r>
    <r>
      <rPr>
        <sz val="10"/>
        <rFont val="Arial Narrow"/>
        <family val="2"/>
      </rPr>
      <t xml:space="preserve"> debljine 6 cm koje se lijepe i sprežu s postojećim grednicima vijčanim spojevima prema detaljnom projektu konstrukcije.</t>
    </r>
  </si>
  <si>
    <t>6.6.</t>
  </si>
  <si>
    <r>
      <rPr>
        <sz val="10"/>
        <rFont val="Arial Narrow"/>
        <family val="2"/>
      </rPr>
      <t xml:space="preserve">Izrada </t>
    </r>
    <r>
      <rPr>
        <b/>
        <sz val="10"/>
        <rFont val="Arial Narrow"/>
        <family val="2"/>
      </rPr>
      <t>skele za zidanje pruskog svoda</t>
    </r>
    <r>
      <rPr>
        <sz val="10"/>
        <rFont val="Arial Narrow"/>
        <family val="2"/>
      </rPr>
      <t xml:space="preserve"> trijema južnog krila, prema detaljnom nacrtu. Obračun po m2 tlocrtne površine.</t>
    </r>
  </si>
  <si>
    <r>
      <rPr>
        <b/>
        <sz val="10"/>
        <rFont val="Arial Narrow"/>
        <family val="2"/>
      </rPr>
      <t>Zaštita drva krovišta protiv trulenja</t>
    </r>
    <r>
      <rPr>
        <sz val="10"/>
        <rFont val="Arial Narrow"/>
        <family val="2"/>
      </rPr>
      <t xml:space="preserve"> te završno bojenje svih dijelova krovišta lazurnim premazima u boji oraha. Obračun po kompletu izvedenih radova.</t>
    </r>
  </si>
  <si>
    <r>
      <t xml:space="preserve">Dobava i ugradnja </t>
    </r>
    <r>
      <rPr>
        <b/>
        <sz val="10"/>
        <rFont val="Arial Narrow"/>
        <family val="2"/>
      </rPr>
      <t>poletvanja za dvostruki pokrov biber crijepa</t>
    </r>
    <r>
      <rPr>
        <sz val="10"/>
        <rFont val="Arial Narrow"/>
        <family val="2"/>
      </rPr>
      <t>.</t>
    </r>
  </si>
  <si>
    <r>
      <t xml:space="preserve">Izrada i ugradnja </t>
    </r>
    <r>
      <rPr>
        <b/>
        <sz val="10"/>
        <rFont val="Arial Narrow"/>
        <family val="2"/>
      </rPr>
      <t>drvenog dijela konstrukcije</t>
    </r>
    <r>
      <rPr>
        <sz val="10"/>
        <rFont val="Arial Narrow"/>
        <family val="2"/>
      </rPr>
      <t xml:space="preserve"> od hrastove građe I klase.</t>
    </r>
  </si>
  <si>
    <r>
      <t xml:space="preserve">Izrada i ugradnja </t>
    </r>
    <r>
      <rPr>
        <b/>
        <sz val="10"/>
        <rFont val="Arial Narrow"/>
        <family val="2"/>
      </rPr>
      <t xml:space="preserve">zaštite od prodora vode, </t>
    </r>
    <r>
      <rPr>
        <sz val="10"/>
        <rFont val="Arial Narrow"/>
        <family val="2"/>
      </rPr>
      <t>privremenu konstrukciju od skele ili sl. sa izvedbom fiksne zaštite od oborina.</t>
    </r>
  </si>
  <si>
    <r>
      <t xml:space="preserve">Doprema, montaža i demontaža cijevne </t>
    </r>
    <r>
      <rPr>
        <b/>
        <sz val="10"/>
        <rFont val="Arial Narrow"/>
        <family val="2"/>
      </rPr>
      <t>fasadne skele</t>
    </r>
    <r>
      <rPr>
        <sz val="10"/>
        <rFont val="Arial Narrow"/>
        <family val="2"/>
      </rPr>
      <t xml:space="preserve"> s podnicama, ogradom u visini svake etaže. Svi radovi oko postave, razne preinake i odvoz fasadne skele uključeni su u jediničnu cijenu. Obračun po m² stvarno izvedene skele.</t>
    </r>
  </si>
  <si>
    <t>UKUPNO: 5.0 ZIDARSKI I ZAVRŠNI ZIDARSKI RADOVI</t>
  </si>
  <si>
    <t>stropovi sa štukaturama</t>
  </si>
  <si>
    <t>5.46.</t>
  </si>
  <si>
    <r>
      <t>Povećanje vatrootpornosti p</t>
    </r>
    <r>
      <rPr>
        <b/>
        <sz val="10"/>
        <rFont val="Arial Narrow"/>
        <family val="2"/>
      </rPr>
      <t>ostojećih drvenih međukatnih konstrukcija</t>
    </r>
    <r>
      <rPr>
        <sz val="10"/>
        <rFont val="Arial Narrow"/>
        <family val="2"/>
      </rPr>
      <t>.</t>
    </r>
  </si>
  <si>
    <r>
      <rPr>
        <b/>
        <sz val="10"/>
        <rFont val="Arial Narrow"/>
        <family val="2"/>
      </rPr>
      <t>Povećanja vatrootpornosti bondruk zidova</t>
    </r>
    <r>
      <rPr>
        <sz val="10"/>
        <rFont val="Arial Narrow"/>
        <family val="2"/>
      </rPr>
      <t xml:space="preserve"> prema stubištu na EI 90.</t>
    </r>
  </si>
  <si>
    <r>
      <rPr>
        <sz val="10"/>
        <rFont val="Arial Narrow"/>
        <family val="2"/>
      </rPr>
      <t>Dobava i ugradnja</t>
    </r>
    <r>
      <rPr>
        <b/>
        <sz val="10"/>
        <rFont val="Arial Narrow"/>
        <family val="2"/>
      </rPr>
      <t xml:space="preserve"> sustava oborinske odvodnje dvorišta.</t>
    </r>
    <r>
      <rPr>
        <sz val="10"/>
        <rFont val="Arial Narrow"/>
        <family val="2"/>
      </rPr>
      <t xml:space="preserve"> Obračun po m'.</t>
    </r>
  </si>
  <si>
    <r>
      <t xml:space="preserve">Izrada obloge i završne obrade </t>
    </r>
    <r>
      <rPr>
        <sz val="10"/>
        <rFont val="Arial Narrow"/>
        <family val="2"/>
      </rPr>
      <t>bočnih stranica belvedera. Obračun po m2.</t>
    </r>
  </si>
  <si>
    <r>
      <t xml:space="preserve">Izrada obloge i završne obrade </t>
    </r>
    <r>
      <rPr>
        <sz val="10"/>
        <rFont val="Arial Narrow"/>
        <family val="2"/>
      </rPr>
      <t>ventilacijskih kanala iznad razine krovišta, tzv.„maskiranje“ limova u dimnjački oblik. Obračun po m2.</t>
    </r>
  </si>
  <si>
    <r>
      <rPr>
        <b/>
        <sz val="10"/>
        <rFont val="Arial Narrow"/>
        <family val="2"/>
      </rPr>
      <t>Zidanje pruskog svoda</t>
    </r>
    <r>
      <rPr>
        <sz val="10"/>
        <rFont val="Arial Narrow"/>
        <family val="2"/>
      </rPr>
      <t xml:space="preserve"> u južnom krilu novom punom opekom postavljenom sjekomice. Debljina svoda 12,5 cm. Obračun u m2 tlocrtne projekcije svoda.</t>
    </r>
  </si>
  <si>
    <r>
      <t xml:space="preserve">Ugradnja sidara </t>
    </r>
    <r>
      <rPr>
        <sz val="10"/>
        <rFont val="Arial Narrow"/>
        <family val="2"/>
      </rPr>
      <t>za sidrenje metalne konstrukcije.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Obračun po komadu ugrađenog sidra.</t>
    </r>
  </si>
  <si>
    <r>
      <rPr>
        <b/>
        <sz val="10"/>
        <rFont val="Arial Narrow"/>
        <family val="2"/>
      </rPr>
      <t>Sanacija pukotina prošivanjem šipkama Ø 8 mm.</t>
    </r>
    <r>
      <rPr>
        <sz val="10"/>
        <rFont val="Arial Narrow"/>
        <family val="2"/>
      </rPr>
      <t xml:space="preserve"> Dobava i ugradnja dvokomponentnog predgotovljenog bescementnog visokoduktilnog reparaturnog morta ojačanog vlaknima.U cijenu su uključeni rad i sav materijal. Obračun po m' pukotine.</t>
    </r>
  </si>
  <si>
    <r>
      <t xml:space="preserve">Sidrenje </t>
    </r>
    <r>
      <rPr>
        <b/>
        <sz val="10"/>
        <rFont val="Arial Narrow"/>
        <family val="2"/>
      </rPr>
      <t>FRCM</t>
    </r>
    <r>
      <rPr>
        <sz val="10"/>
        <rFont val="Arial Narrow"/>
        <family val="2"/>
      </rPr>
      <t xml:space="preserve"> sustava.U cijenu su uključeni rad i sav materijal. Obračun po m² zida.</t>
    </r>
  </si>
  <si>
    <r>
      <t xml:space="preserve">Dobava i ugradnja </t>
    </r>
    <r>
      <rPr>
        <b/>
        <sz val="10"/>
        <rFont val="Arial Narrow"/>
        <family val="2"/>
      </rPr>
      <t>FRCM</t>
    </r>
    <r>
      <rPr>
        <sz val="10"/>
        <rFont val="Arial Narrow"/>
        <family val="2"/>
      </rPr>
      <t xml:space="preserve"> sustava. U cijenu su uključeni rad i sav materijal. Obračun po m² površine koja se oblaže.</t>
    </r>
  </si>
  <si>
    <r>
      <t xml:space="preserve">Konsolidacijsko injektiranje. </t>
    </r>
    <r>
      <rPr>
        <sz val="10"/>
        <rFont val="Arial Narrow"/>
        <family val="2"/>
      </rPr>
      <t xml:space="preserve">Injektiranje opečnih zidova, zapunjavanje unutrašnjih šupljina s finim mortom. </t>
    </r>
  </si>
  <si>
    <r>
      <rPr>
        <b/>
        <sz val="10"/>
        <rFont val="Arial Narrow"/>
        <family val="2"/>
      </rPr>
      <t>Uklanjanje trošnog morta</t>
    </r>
    <r>
      <rPr>
        <sz val="10"/>
        <rFont val="Arial Narrow"/>
        <family val="2"/>
      </rPr>
      <t xml:space="preserve"> iz sljubnica u dubini od 5 cm. Sanacija manjih pukotina te svih dostupnih sljubnica fugiranjem i ugrađivanje novog morta visoke duktilnosti.</t>
    </r>
  </si>
  <si>
    <r>
      <t xml:space="preserve">Popravak oštećenih dijelova zida nastalih ispadanjem opeke. </t>
    </r>
    <r>
      <rPr>
        <sz val="10"/>
        <rFont val="Arial Narrow"/>
        <family val="2"/>
      </rPr>
      <t>Stavkom je obuhvaćeno vađenje dotrajale opeke iz ležajeva i ponovno zidanje novom punom opekom u produženom mortu.</t>
    </r>
  </si>
  <si>
    <r>
      <rPr>
        <b/>
        <sz val="10"/>
        <rFont val="Arial Narrow"/>
        <family val="2"/>
      </rPr>
      <t>Čišćenje površine i sljubnica ziđa</t>
    </r>
    <r>
      <rPr>
        <sz val="10"/>
        <rFont val="Arial Narrow"/>
        <family val="2"/>
      </rPr>
      <t xml:space="preserve"> u zoni injektiranja i ugradnje FRCM platna nakon otucanja žbuke koja nije u ovoj stavci. </t>
    </r>
    <r>
      <rPr>
        <b/>
        <sz val="10"/>
        <rFont val="Arial Narrow"/>
        <family val="2"/>
      </rPr>
      <t>Pranje vodom</t>
    </r>
    <r>
      <rPr>
        <sz val="10"/>
        <rFont val="Arial Narrow"/>
        <family val="2"/>
      </rPr>
      <t xml:space="preserve"> pod niskim tlakom kako bi se uklonile sve nečistoće i tragovi iscvjetavanja na površini. Obračun prema m² opranog i očišćenog ziđa.</t>
    </r>
  </si>
  <si>
    <r>
      <rPr>
        <b/>
        <sz val="10"/>
        <rFont val="Arial Narrow"/>
        <family val="2"/>
      </rPr>
      <t>Prezidavanje zida od opeke</t>
    </r>
    <r>
      <rPr>
        <sz val="10"/>
        <rFont val="Arial Narrow"/>
        <family val="2"/>
      </rPr>
      <t xml:space="preserve"> na mjestima prethodnih demontaža i prolaska instalacija opekom nastalom od razgradnje uz dodatak nove opeke. Obračun prema m³ prezidanog zida.</t>
    </r>
  </si>
  <si>
    <r>
      <rPr>
        <sz val="10"/>
        <rFont val="Arial Narrow"/>
        <family val="2"/>
      </rPr>
      <t xml:space="preserve">Izrada </t>
    </r>
    <r>
      <rPr>
        <b/>
        <sz val="10"/>
        <rFont val="Arial Narrow"/>
        <family val="2"/>
      </rPr>
      <t>zaštite</t>
    </r>
    <r>
      <rPr>
        <sz val="10"/>
        <rFont val="Arial Narrow"/>
        <family val="2"/>
      </rPr>
      <t xml:space="preserve"> tijekom radova elemenata</t>
    </r>
    <r>
      <rPr>
        <b/>
        <sz val="10"/>
        <rFont val="Arial Narrow"/>
        <family val="2"/>
      </rPr>
      <t xml:space="preserve"> stubišta i ograda.</t>
    </r>
  </si>
  <si>
    <r>
      <t>Sanacija vanjskih betonskih stuba i podesta</t>
    </r>
    <r>
      <rPr>
        <sz val="10"/>
        <rFont val="Arial Narrow"/>
        <family val="2"/>
      </rPr>
      <t xml:space="preserve"> u dvorištu.</t>
    </r>
  </si>
  <si>
    <r>
      <t xml:space="preserve">Izrada pregradnih zidova sanitarija od </t>
    </r>
    <r>
      <rPr>
        <b/>
        <sz val="10"/>
        <rFont val="Arial Narrow"/>
        <family val="2"/>
      </rPr>
      <t>vodootpornih</t>
    </r>
    <r>
      <rPr>
        <sz val="10"/>
        <rFont val="Arial Narrow"/>
        <family val="2"/>
      </rPr>
      <t xml:space="preserve"> gips kartonskih ploča, debljina zida </t>
    </r>
    <r>
      <rPr>
        <b/>
        <sz val="10"/>
        <rFont val="Arial Narrow"/>
        <family val="2"/>
      </rPr>
      <t>15 cm</t>
    </r>
    <r>
      <rPr>
        <sz val="10"/>
        <rFont val="Arial Narrow"/>
        <family val="2"/>
      </rPr>
      <t>.</t>
    </r>
  </si>
  <si>
    <r>
      <rPr>
        <b/>
        <sz val="10"/>
        <rFont val="Arial Narrow"/>
        <family val="2"/>
      </rPr>
      <t>Zidanje / prezidavanje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dimnjaka</t>
    </r>
    <r>
      <rPr>
        <sz val="10"/>
        <rFont val="Arial Narrow"/>
        <family val="2"/>
      </rPr>
      <t xml:space="preserve"> od pune opeke u vapnenom mortu, obračun po m3 izgrađenog dimnjaka, završna vanjska obrada slično kao postojeći fugiranje/žbukanje, prema odluci nadležnog konzervatora. </t>
    </r>
  </si>
  <si>
    <r>
      <t xml:space="preserve">Izrada </t>
    </r>
    <r>
      <rPr>
        <b/>
        <sz val="10"/>
        <rFont val="Arial Narrow"/>
        <family val="2"/>
      </rPr>
      <t>plivajućeg cementnog estriha poda na tlu</t>
    </r>
    <r>
      <rPr>
        <sz val="10"/>
        <rFont val="Arial Narrow"/>
        <family val="2"/>
        <charset val="238"/>
      </rPr>
      <t xml:space="preserve">, armiranog, zaglađenog, dilatiranog od obodnih konstrukcija debljine 5,5-6,5 cm. </t>
    </r>
  </si>
  <si>
    <r>
      <t xml:space="preserve">Izrada </t>
    </r>
    <r>
      <rPr>
        <b/>
        <sz val="10"/>
        <rFont val="Arial Narrow"/>
        <family val="2"/>
      </rPr>
      <t>plivajućeg armiranog cementnog estriha</t>
    </r>
    <r>
      <rPr>
        <sz val="10"/>
        <rFont val="Arial Narrow"/>
        <family val="2"/>
        <charset val="238"/>
      </rPr>
      <t xml:space="preserve"> </t>
    </r>
    <r>
      <rPr>
        <b/>
        <sz val="10"/>
        <rFont val="Arial Narrow"/>
        <family val="2"/>
      </rPr>
      <t>međukatnih konstrukcija</t>
    </r>
    <r>
      <rPr>
        <sz val="10"/>
        <rFont val="Arial Narrow"/>
        <family val="2"/>
        <charset val="238"/>
      </rPr>
      <t>, zaglađenog, dilatiranog od obodnih konstrukcija debljine 4-5,5 cm.</t>
    </r>
  </si>
  <si>
    <r>
      <t xml:space="preserve">Izrada </t>
    </r>
    <r>
      <rPr>
        <b/>
        <sz val="10"/>
        <rFont val="Arial Narrow"/>
        <family val="2"/>
      </rPr>
      <t>plivajućeg armirano cementnog estriha</t>
    </r>
    <r>
      <rPr>
        <sz val="10"/>
        <color rgb="FFFF0000"/>
        <rFont val="Arial Narrow"/>
        <family val="2"/>
      </rPr>
      <t xml:space="preserve"> </t>
    </r>
    <r>
      <rPr>
        <sz val="10"/>
        <rFont val="Arial Narrow"/>
        <family val="2"/>
      </rPr>
      <t>u padu min. 1 %</t>
    </r>
    <r>
      <rPr>
        <sz val="10"/>
        <rFont val="Arial Narrow"/>
        <family val="2"/>
        <charset val="238"/>
      </rPr>
      <t xml:space="preserve"> ; dilatiran od obodnih konstrukcija, zaglađen. Minimalno 4,0 cm; </t>
    </r>
    <r>
      <rPr>
        <sz val="10"/>
        <rFont val="Arial Narrow"/>
        <family val="2"/>
      </rPr>
      <t>pad prema nacrtima</t>
    </r>
    <r>
      <rPr>
        <b/>
        <sz val="10"/>
        <rFont val="Arial Narrow"/>
        <family val="2"/>
      </rPr>
      <t>.</t>
    </r>
  </si>
  <si>
    <r>
      <t>Dobava i ugradnja prešanih drvenih ploča (</t>
    </r>
    <r>
      <rPr>
        <b/>
        <sz val="10"/>
        <rFont val="Arial Narrow"/>
        <family val="2"/>
      </rPr>
      <t>OSB</t>
    </r>
    <r>
      <rPr>
        <sz val="10"/>
        <rFont val="Arial Narrow"/>
        <family val="2"/>
      </rPr>
      <t xml:space="preserve">) </t>
    </r>
    <r>
      <rPr>
        <b/>
        <sz val="10"/>
        <rFont val="Arial Narrow"/>
        <family val="2"/>
      </rPr>
      <t xml:space="preserve">ploča </t>
    </r>
    <r>
      <rPr>
        <sz val="10"/>
        <rFont val="Arial Narrow"/>
        <family val="2"/>
      </rPr>
      <t>debljine 1,5 cm.</t>
    </r>
  </si>
  <si>
    <t>3.15.</t>
  </si>
  <si>
    <r>
      <t>Izvedba</t>
    </r>
    <r>
      <rPr>
        <b/>
        <sz val="10"/>
        <rFont val="Arial Narrow"/>
        <family val="2"/>
      </rPr>
      <t xml:space="preserve"> horizontalnih i vertikalnih</t>
    </r>
    <r>
      <rPr>
        <sz val="10"/>
        <rFont val="Arial Narrow"/>
        <family val="2"/>
      </rPr>
      <t xml:space="preserve"> serklaži novog zida potkrovlja.</t>
    </r>
  </si>
  <si>
    <t>3.14.</t>
  </si>
  <si>
    <r>
      <t xml:space="preserve">Ispuna nad svodovima podruma izrađuje se od </t>
    </r>
    <r>
      <rPr>
        <b/>
        <sz val="10"/>
        <rFont val="Arial Narrow"/>
        <family val="2"/>
      </rPr>
      <t>laganog EPS betona</t>
    </r>
    <r>
      <rPr>
        <sz val="10"/>
        <rFont val="Arial Narrow"/>
        <family val="2"/>
        <charset val="238"/>
      </rPr>
      <t>. Obračun po m3.</t>
    </r>
  </si>
  <si>
    <t>3.13.</t>
  </si>
  <si>
    <r>
      <t>Nabava, prijevoz i ugradnja</t>
    </r>
    <r>
      <rPr>
        <b/>
        <sz val="10"/>
        <rFont val="Arial Narrow"/>
        <family val="2"/>
      </rPr>
      <t xml:space="preserve"> vodene brtve </t>
    </r>
    <r>
      <rPr>
        <sz val="10"/>
        <rFont val="Arial Narrow"/>
        <family val="2"/>
        <charset val="238"/>
      </rPr>
      <t>širine 20 cm na horizontalnim i vertikalnim prekidima betoniranja u kontaktu sa zemljom. Obračun po m¹.</t>
    </r>
  </si>
  <si>
    <t>3.12.</t>
  </si>
  <si>
    <r>
      <t xml:space="preserve">Nabava, doprema, ugradnja u oplatu te njega betona klase C25/30 za </t>
    </r>
    <r>
      <rPr>
        <b/>
        <sz val="10"/>
        <rFont val="Arial Narrow"/>
        <family val="2"/>
      </rPr>
      <t>ravnu armiranobetonsku ploču krova lifta</t>
    </r>
    <r>
      <rPr>
        <sz val="10"/>
        <rFont val="Arial Narrow"/>
        <family val="2"/>
        <charset val="238"/>
      </rPr>
      <t xml:space="preserve"> debljine d=20 cm.</t>
    </r>
  </si>
  <si>
    <t>3.11.</t>
  </si>
  <si>
    <r>
      <t xml:space="preserve">Nabava, doprema, ugradnja i njega betona klase C30/37 za izradu </t>
    </r>
    <r>
      <rPr>
        <b/>
        <sz val="10"/>
        <rFont val="Arial Narrow"/>
        <family val="2"/>
      </rPr>
      <t>ab zida lifta</t>
    </r>
    <r>
      <rPr>
        <sz val="10"/>
        <rFont val="Arial Narrow"/>
        <family val="2"/>
        <charset val="238"/>
      </rPr>
      <t xml:space="preserve"> debljine d=20 cm. </t>
    </r>
  </si>
  <si>
    <t>3.10.</t>
  </si>
  <si>
    <r>
      <t xml:space="preserve">Nabava, doprema i ugradnja u dvostranu oplatu te njega betona klase C30/37, </t>
    </r>
    <r>
      <rPr>
        <b/>
        <sz val="10"/>
        <rFont val="Arial Narrow"/>
        <family val="2"/>
      </rPr>
      <t xml:space="preserve">temeljne ploče lifta </t>
    </r>
    <r>
      <rPr>
        <sz val="10"/>
        <rFont val="Arial Narrow"/>
        <family val="2"/>
        <charset val="238"/>
      </rPr>
      <t>d=50 cm.</t>
    </r>
  </si>
  <si>
    <t>3.9.</t>
  </si>
  <si>
    <r>
      <t xml:space="preserve">Nabava, doprema i ugradnja </t>
    </r>
    <r>
      <rPr>
        <b/>
        <sz val="10"/>
        <rFont val="Arial Narrow"/>
        <family val="2"/>
        <charset val="238"/>
      </rPr>
      <t>podložnog beton</t>
    </r>
    <r>
      <rPr>
        <sz val="10"/>
        <rFont val="Arial Narrow"/>
        <family val="2"/>
        <charset val="238"/>
      </rPr>
      <t>a klase C12/15 debljine sloja 10 cm za temelj lifta.</t>
    </r>
  </si>
  <si>
    <t>3.8.</t>
  </si>
  <si>
    <r>
      <t xml:space="preserve">Nabava </t>
    </r>
    <r>
      <rPr>
        <b/>
        <sz val="10"/>
        <rFont val="Arial Narrow"/>
        <family val="2"/>
      </rPr>
      <t>čeličnih šipki B500B</t>
    </r>
    <r>
      <rPr>
        <sz val="10"/>
        <rFont val="Arial Narrow"/>
        <family val="2"/>
        <charset val="238"/>
      </rPr>
      <t>. Obračun po kg.</t>
    </r>
  </si>
  <si>
    <r>
      <t xml:space="preserve">Nabava </t>
    </r>
    <r>
      <rPr>
        <b/>
        <sz val="10"/>
        <rFont val="Arial Narrow"/>
        <family val="2"/>
      </rPr>
      <t>čeličnih zavarenih mreža B500B.</t>
    </r>
    <r>
      <rPr>
        <sz val="10"/>
        <rFont val="Arial Narrow"/>
        <family val="2"/>
        <charset val="238"/>
      </rPr>
      <t xml:space="preserve"> Obračun po kg.</t>
    </r>
  </si>
  <si>
    <r>
      <t xml:space="preserve">Betoniranje </t>
    </r>
    <r>
      <rPr>
        <b/>
        <sz val="10"/>
        <rFont val="Arial Narrow"/>
        <family val="2"/>
      </rPr>
      <t xml:space="preserve">nove armiranobetonske ploče. </t>
    </r>
    <r>
      <rPr>
        <sz val="10"/>
        <rFont val="Arial Narrow"/>
        <family val="2"/>
        <charset val="238"/>
      </rPr>
      <t>Obračun po m² tlocrtne površine.</t>
    </r>
  </si>
  <si>
    <t>ankeri</t>
  </si>
  <si>
    <r>
      <t xml:space="preserve">Dobava i ugradnja </t>
    </r>
    <r>
      <rPr>
        <b/>
        <sz val="10"/>
        <rFont val="Arial Narrow"/>
        <family val="2"/>
        <charset val="238"/>
      </rPr>
      <t>ankera</t>
    </r>
    <r>
      <rPr>
        <sz val="10"/>
        <rFont val="Arial Narrow"/>
        <family val="2"/>
        <charset val="238"/>
      </rPr>
      <t xml:space="preserve"> kojim se </t>
    </r>
    <r>
      <rPr>
        <b/>
        <sz val="10"/>
        <rFont val="Arial Narrow"/>
        <family val="2"/>
        <charset val="238"/>
      </rPr>
      <t>tlačna armiranobetonska ploča spaja sa zidovima.</t>
    </r>
  </si>
  <si>
    <r>
      <t xml:space="preserve">Betoniranje </t>
    </r>
    <r>
      <rPr>
        <b/>
        <sz val="10"/>
        <rFont val="Arial Narrow"/>
        <family val="2"/>
      </rPr>
      <t>tlačne armiranobetonske ploče nad postojećim svodom podruma</t>
    </r>
    <r>
      <rPr>
        <sz val="10"/>
        <rFont val="Arial Narrow"/>
        <family val="2"/>
        <charset val="238"/>
      </rPr>
      <t>, debljine 6 cm.</t>
    </r>
  </si>
  <si>
    <r>
      <t xml:space="preserve">Betoniranje </t>
    </r>
    <r>
      <rPr>
        <b/>
        <sz val="10"/>
        <rFont val="Arial Narrow"/>
        <family val="2"/>
      </rPr>
      <t>tlačne armiranobetonske ploče</t>
    </r>
    <r>
      <rPr>
        <sz val="10"/>
        <rFont val="Arial Narrow"/>
        <family val="2"/>
        <charset val="238"/>
      </rPr>
      <t xml:space="preserve"> nad postojećom nosivom konstrukcijom pruskog svoda.</t>
    </r>
  </si>
  <si>
    <r>
      <t>Izvedba</t>
    </r>
    <r>
      <rPr>
        <b/>
        <sz val="10"/>
        <rFont val="Arial Narrow"/>
        <family val="2"/>
        <charset val="238"/>
      </rPr>
      <t xml:space="preserve"> kanala za instalacije</t>
    </r>
    <r>
      <rPr>
        <sz val="10"/>
        <rFont val="Arial Narrow"/>
        <family val="2"/>
        <charset val="238"/>
      </rPr>
      <t xml:space="preserve"> dimenzije 1,5 x 1 m.</t>
    </r>
  </si>
  <si>
    <r>
      <t xml:space="preserve">Betoniranje </t>
    </r>
    <r>
      <rPr>
        <b/>
        <sz val="10"/>
        <rFont val="Arial Narrow"/>
        <family val="2"/>
        <charset val="238"/>
      </rPr>
      <t>podne betonske ploče</t>
    </r>
    <r>
      <rPr>
        <sz val="10"/>
        <rFont val="Arial Narrow"/>
        <family val="2"/>
        <charset val="238"/>
      </rPr>
      <t xml:space="preserve"> d=10 cm sa betonom C30/37. Obračun po m² tlocrtne površine.</t>
    </r>
  </si>
  <si>
    <t>2.8.</t>
  </si>
  <si>
    <r>
      <t xml:space="preserve">Uređenje </t>
    </r>
    <r>
      <rPr>
        <b/>
        <sz val="10"/>
        <rFont val="Arial Narrow"/>
        <family val="2"/>
      </rPr>
      <t xml:space="preserve">temeljnog tla geotekstilom. </t>
    </r>
    <r>
      <rPr>
        <sz val="10"/>
        <rFont val="Arial Narrow"/>
        <family val="2"/>
      </rPr>
      <t>Obračun po m2.</t>
    </r>
  </si>
  <si>
    <t>2.7.</t>
  </si>
  <si>
    <r>
      <t xml:space="preserve">Iskop </t>
    </r>
    <r>
      <rPr>
        <b/>
        <sz val="10"/>
        <rFont val="Arial Narrow"/>
        <family val="2"/>
      </rPr>
      <t xml:space="preserve">za kanale podruma. </t>
    </r>
    <r>
      <rPr>
        <sz val="10"/>
        <rFont val="Arial Narrow"/>
        <family val="2"/>
      </rPr>
      <t>Obračun po m3.</t>
    </r>
  </si>
  <si>
    <t>2.6.</t>
  </si>
  <si>
    <r>
      <t xml:space="preserve">Iskop </t>
    </r>
    <r>
      <rPr>
        <b/>
        <sz val="10"/>
        <rFont val="Arial Narrow"/>
        <family val="2"/>
      </rPr>
      <t xml:space="preserve">za temelj lifta. </t>
    </r>
    <r>
      <rPr>
        <sz val="10"/>
        <rFont val="Arial Narrow"/>
        <family val="2"/>
      </rPr>
      <t>Obračun po m3.</t>
    </r>
  </si>
  <si>
    <t>2.5.</t>
  </si>
  <si>
    <r>
      <t xml:space="preserve">Izrada </t>
    </r>
    <r>
      <rPr>
        <b/>
        <sz val="10"/>
        <rFont val="Arial Narrow"/>
        <family val="2"/>
      </rPr>
      <t>slojeva</t>
    </r>
    <r>
      <rPr>
        <sz val="10"/>
        <rFont val="Arial Narrow"/>
        <family val="2"/>
        <charset val="238"/>
      </rPr>
      <t xml:space="preserve"> </t>
    </r>
    <r>
      <rPr>
        <b/>
        <sz val="10"/>
        <rFont val="Arial Narrow"/>
        <family val="2"/>
      </rPr>
      <t>drenažnih kanala</t>
    </r>
    <r>
      <rPr>
        <sz val="10"/>
        <rFont val="Arial Narrow"/>
        <family val="2"/>
        <charset val="238"/>
      </rPr>
      <t>: ilovača, perforirana drenažna cijev promjera 15 cm, krupni / sitni šljunak, pijesak. Obračun po m1 dužine za kompletno izvedene slojeve.</t>
    </r>
  </si>
  <si>
    <t>2.4.</t>
  </si>
  <si>
    <r>
      <t xml:space="preserve">Nasipavanje i površina </t>
    </r>
    <r>
      <rPr>
        <b/>
        <sz val="10"/>
        <rFont val="Arial Narrow"/>
        <family val="2"/>
      </rPr>
      <t xml:space="preserve">podruma tucanikom </t>
    </r>
    <r>
      <rPr>
        <sz val="10"/>
        <rFont val="Arial Narrow"/>
        <family val="2"/>
      </rPr>
      <t>do projektiranih završnih kota.</t>
    </r>
    <r>
      <rPr>
        <sz val="10"/>
        <rFont val="Arial Narrow"/>
        <family val="2"/>
        <charset val="238"/>
      </rPr>
      <t xml:space="preserve"> Obračun po m² izvedenog sloja.</t>
    </r>
  </si>
  <si>
    <t>2.3.</t>
  </si>
  <si>
    <r>
      <t>Dovoz, razastiranje, nabijanje i niveliranje</t>
    </r>
    <r>
      <rPr>
        <b/>
        <sz val="10"/>
        <rFont val="Arial Narrow"/>
        <family val="2"/>
      </rPr>
      <t xml:space="preserve"> tucanika</t>
    </r>
    <r>
      <rPr>
        <sz val="10"/>
        <rFont val="Arial Narrow"/>
        <family val="2"/>
        <charset val="238"/>
      </rPr>
      <t xml:space="preserve">, u debljini od 20 cm; </t>
    </r>
    <r>
      <rPr>
        <b/>
        <sz val="10"/>
        <rFont val="Arial Narrow"/>
        <family val="2"/>
      </rPr>
      <t>u dvorištu</t>
    </r>
    <r>
      <rPr>
        <sz val="10"/>
        <rFont val="Arial Narrow"/>
        <family val="2"/>
        <charset val="238"/>
      </rPr>
      <t>. Obračun po m² izvedenog sloja.</t>
    </r>
  </si>
  <si>
    <r>
      <rPr>
        <b/>
        <sz val="10"/>
        <rFont val="Arial Narrow"/>
        <family val="2"/>
      </rPr>
      <t>Strojni iskop rovova</t>
    </r>
    <r>
      <rPr>
        <sz val="10"/>
        <rFont val="Arial Narrow"/>
        <family val="2"/>
        <charset val="238"/>
      </rPr>
      <t xml:space="preserve"> </t>
    </r>
    <r>
      <rPr>
        <b/>
        <sz val="10"/>
        <rFont val="Arial Narrow"/>
        <family val="2"/>
      </rPr>
      <t>za instalacije.</t>
    </r>
    <r>
      <rPr>
        <sz val="10"/>
        <rFont val="Arial Narrow"/>
        <family val="2"/>
        <charset val="238"/>
      </rPr>
      <t xml:space="preserve"> Obračun po m3 sraslog stanja terena.</t>
    </r>
  </si>
  <si>
    <r>
      <rPr>
        <b/>
        <sz val="10"/>
        <rFont val="Arial Narrow"/>
        <family val="2"/>
      </rPr>
      <t>Široki strojni iskop</t>
    </r>
    <r>
      <rPr>
        <sz val="10"/>
        <rFont val="Arial Narrow"/>
        <family val="2"/>
        <charset val="238"/>
      </rPr>
      <t xml:space="preserve"> u glinenom zemljištu klase C, uključen odvoz na deponiju zemljanog materijala. Obračun po m3 iskopa u sraslom stanju.</t>
    </r>
  </si>
  <si>
    <t>1.60.</t>
  </si>
  <si>
    <r>
      <t xml:space="preserve">Izrada </t>
    </r>
    <r>
      <rPr>
        <b/>
        <sz val="10"/>
        <rFont val="Arial Narrow"/>
        <family val="2"/>
      </rPr>
      <t>utora u zidu za cijevi</t>
    </r>
    <r>
      <rPr>
        <sz val="10"/>
        <rFont val="Arial Narrow"/>
        <family val="2"/>
      </rPr>
      <t>. Uključena mrežica i ostali brtveni materijal.</t>
    </r>
  </si>
  <si>
    <t>1.59.</t>
  </si>
  <si>
    <r>
      <t xml:space="preserve">Skidanje </t>
    </r>
    <r>
      <rPr>
        <b/>
        <sz val="10"/>
        <rFont val="Arial Narrow"/>
        <family val="2"/>
      </rPr>
      <t>bršljana</t>
    </r>
    <r>
      <rPr>
        <sz val="10"/>
        <rFont val="Arial Narrow"/>
        <family val="2"/>
      </rPr>
      <t xml:space="preserve"> sa sjevernog zida nakon postave skele. Obračun po kompletu izvršene usluge</t>
    </r>
  </si>
  <si>
    <t>1.58.</t>
  </si>
  <si>
    <r>
      <t>Otucanje zida od opeke</t>
    </r>
    <r>
      <rPr>
        <sz val="10"/>
        <rFont val="Arial Narrow"/>
        <family val="2"/>
      </rPr>
      <t>, fuge sjevernog pročelja.</t>
    </r>
  </si>
  <si>
    <t xml:space="preserve"> - dužine 3,5 m</t>
  </si>
  <si>
    <t xml:space="preserve"> - dužine 2,65 m</t>
  </si>
  <si>
    <t xml:space="preserve"> - dužine 2,1 m</t>
  </si>
  <si>
    <t>1.57.</t>
  </si>
  <si>
    <r>
      <t xml:space="preserve">Demontaža </t>
    </r>
    <r>
      <rPr>
        <b/>
        <sz val="10"/>
        <rFont val="Arial Narrow"/>
        <family val="2"/>
      </rPr>
      <t>limenih klupčica prozora</t>
    </r>
    <r>
      <rPr>
        <sz val="10"/>
        <rFont val="Arial Narrow"/>
        <family val="2"/>
      </rPr>
      <t xml:space="preserve"> na zapadnom pročelju zgrade; razvijene širine 55 cm:</t>
    </r>
  </si>
  <si>
    <t xml:space="preserve"> - razvijene širine 50 cm ; zapadno pročelje</t>
  </si>
  <si>
    <t xml:space="preserve"> - razvijene širine 35 cm ; sjeverni zid</t>
  </si>
  <si>
    <t xml:space="preserve"> - razvijene širine 35 cm ; dvorište</t>
  </si>
  <si>
    <t>1.56.</t>
  </si>
  <si>
    <r>
      <t xml:space="preserve">Demontaža </t>
    </r>
    <r>
      <rPr>
        <b/>
        <sz val="10"/>
        <rFont val="Arial Narrow"/>
        <family val="2"/>
      </rPr>
      <t>limenog opšava vijenca prizemlja</t>
    </r>
    <r>
      <rPr>
        <sz val="10"/>
        <rFont val="Arial Narrow"/>
        <family val="2"/>
      </rPr>
      <t xml:space="preserve">: </t>
    </r>
  </si>
  <si>
    <t xml:space="preserve"> - razvijene širine 1,2 m ; glavni vijenac</t>
  </si>
  <si>
    <t xml:space="preserve"> - razv. širine 0,9 m ; na vrhu balustrade krovišta</t>
  </si>
  <si>
    <r>
      <t xml:space="preserve">Demontaža </t>
    </r>
    <r>
      <rPr>
        <b/>
        <sz val="10"/>
        <rFont val="Arial Narrow"/>
        <family val="2"/>
      </rPr>
      <t>lima (zapadno pročelje)</t>
    </r>
    <r>
      <rPr>
        <sz val="10"/>
        <rFont val="Arial Narrow"/>
        <family val="2"/>
      </rPr>
      <t xml:space="preserve"> :</t>
    </r>
  </si>
  <si>
    <t>1.55.</t>
  </si>
  <si>
    <r>
      <rPr>
        <b/>
        <sz val="10"/>
        <rFont val="Arial Narrow"/>
        <family val="2"/>
      </rPr>
      <t>Zaštita podova u građevini</t>
    </r>
    <r>
      <rPr>
        <sz val="10"/>
        <rFont val="Arial Narrow"/>
        <family val="2"/>
      </rPr>
      <t xml:space="preserve">. Stavka se odnosi na sve podove koji se ne demontiraju. </t>
    </r>
  </si>
  <si>
    <r>
      <rPr>
        <b/>
        <sz val="10"/>
        <rFont val="Arial Narrow"/>
        <family val="2"/>
      </rPr>
      <t>Pranje pročelja vodom</t>
    </r>
    <r>
      <rPr>
        <sz val="10"/>
        <rFont val="Arial Narrow"/>
        <family val="2"/>
      </rPr>
      <t xml:space="preserve"> pod kontroliranim tlakom i četkanje četkama radi uklanjanja nečistoća s kamena i žbuka pročelja. Obračun po m2 površine koja se čisti.</t>
    </r>
  </si>
  <si>
    <r>
      <t>Pažljiva demontaža</t>
    </r>
    <r>
      <rPr>
        <b/>
        <sz val="10"/>
        <rFont val="Arial Narrow"/>
        <family val="2"/>
      </rPr>
      <t xml:space="preserve"> poda od terazza</t>
    </r>
    <r>
      <rPr>
        <sz val="10"/>
        <rFont val="Arial Narrow"/>
        <family val="2"/>
      </rPr>
      <t>, čuva se kao uzorak radi izrade replike. Obračun po m2.</t>
    </r>
  </si>
  <si>
    <r>
      <t xml:space="preserve">Pažljiva demontaža </t>
    </r>
    <r>
      <rPr>
        <b/>
        <sz val="10"/>
        <rFont val="Arial Narrow"/>
        <family val="2"/>
      </rPr>
      <t>metalne krovne konstrukcije</t>
    </r>
    <r>
      <rPr>
        <sz val="10"/>
        <rFont val="Arial Narrow"/>
        <family val="2"/>
      </rPr>
      <t xml:space="preserve"> nekadašnjeg kosog svjetlarnika nad prostorijom 1k_02 površine 19,4 m2.</t>
    </r>
  </si>
  <si>
    <r>
      <t xml:space="preserve">Pažljiva demontaža </t>
    </r>
    <r>
      <rPr>
        <b/>
        <sz val="10"/>
        <rFont val="Arial Narrow"/>
        <family val="2"/>
      </rPr>
      <t>ravne ostakljene stijene</t>
    </r>
    <r>
      <rPr>
        <sz val="10"/>
        <rFont val="Arial Narrow"/>
        <family val="2"/>
      </rPr>
      <t xml:space="preserve"> stropa prostorije 1k_02 površine 19,4 m2.</t>
    </r>
  </si>
  <si>
    <r>
      <t xml:space="preserve">Pažljiva </t>
    </r>
    <r>
      <rPr>
        <b/>
        <sz val="10"/>
        <rFont val="Arial Narrow"/>
        <family val="2"/>
      </rPr>
      <t>demontaža traka sa šiljcima i mreža od golubova</t>
    </r>
    <r>
      <rPr>
        <sz val="10"/>
        <rFont val="Arial Narrow"/>
        <family val="2"/>
      </rPr>
      <t xml:space="preserve"> po vijencima i balkonima. Obračun po komplet izvršenom poslu.</t>
    </r>
  </si>
  <si>
    <r>
      <t xml:space="preserve">Rušenje </t>
    </r>
    <r>
      <rPr>
        <b/>
        <sz val="10"/>
        <rFont val="Arial Narrow"/>
        <family val="2"/>
      </rPr>
      <t>opečnih zidova potkrovlja</t>
    </r>
    <r>
      <rPr>
        <sz val="10"/>
        <rFont val="Arial Narrow"/>
        <family val="2"/>
      </rPr>
      <t xml:space="preserve"> koji su izgubili geometriju. Čišćenje i slaganje cigle radi ponovne ugradnje, zidanje u produžnom mortu.</t>
    </r>
  </si>
  <si>
    <r>
      <t xml:space="preserve">Iskop </t>
    </r>
    <r>
      <rPr>
        <b/>
        <sz val="10"/>
        <rFont val="Arial Narrow"/>
        <family val="2"/>
      </rPr>
      <t>rupa za ležajeve novih greda ili čeličnih nosača</t>
    </r>
    <r>
      <rPr>
        <sz val="10"/>
        <rFont val="Arial Narrow"/>
        <family val="2"/>
      </rPr>
      <t xml:space="preserve"> u zidu od opeke, dimenzije cca 30 x 30 x 30 cm.</t>
    </r>
  </si>
  <si>
    <t>dim. 335x395 cm</t>
  </si>
  <si>
    <t>dim.190x335 cm</t>
  </si>
  <si>
    <r>
      <t xml:space="preserve">Pažljiva demontaža </t>
    </r>
    <r>
      <rPr>
        <b/>
        <sz val="10"/>
        <rFont val="Arial Narrow"/>
        <family val="2"/>
      </rPr>
      <t>drvenih ostakljenih stijena</t>
    </r>
    <r>
      <rPr>
        <sz val="10"/>
        <rFont val="Arial Narrow"/>
        <family val="2"/>
      </rPr>
      <t xml:space="preserve"> koje se restauriraju.</t>
    </r>
  </si>
  <si>
    <r>
      <rPr>
        <sz val="10"/>
        <rFont val="Arial Narrow"/>
        <family val="2"/>
      </rPr>
      <t xml:space="preserve">Demontaža </t>
    </r>
    <r>
      <rPr>
        <b/>
        <sz val="10"/>
        <rFont val="Arial Narrow"/>
        <family val="2"/>
      </rPr>
      <t>ostakljene trokutaste stijene uz stubište</t>
    </r>
    <r>
      <rPr>
        <sz val="10"/>
        <rFont val="Arial Narrow"/>
        <family val="2"/>
      </rPr>
      <t xml:space="preserve"> prema prostoriji 1k_21 radi izrade novog stubišta. Dimenzije 3 x 1,5 metara. Obračun po komadu.</t>
    </r>
  </si>
  <si>
    <r>
      <rPr>
        <b/>
        <sz val="10"/>
        <rFont val="Arial Narrow"/>
        <family val="2"/>
      </rPr>
      <t>Demontaža drvenog stubišta</t>
    </r>
    <r>
      <rPr>
        <sz val="10"/>
        <rFont val="Arial Narrow"/>
        <family val="2"/>
      </rPr>
      <t xml:space="preserve"> između prvog kata i potkrovlja.</t>
    </r>
  </si>
  <si>
    <r>
      <rPr>
        <b/>
        <sz val="10"/>
        <rFont val="Arial Narrow"/>
        <family val="2"/>
      </rPr>
      <t>Rotacione bušotine</t>
    </r>
    <r>
      <rPr>
        <sz val="10"/>
        <rFont val="Arial Narrow"/>
        <family val="2"/>
      </rPr>
      <t xml:space="preserve"> promjera ɸ 100 mm; ɸ 75 mm; ɸ 50 mm radi izvedbe instalacija vodovoda, kanalizacije, grijanja i hlađenja, elektroinstalacija.</t>
    </r>
  </si>
  <si>
    <r>
      <t xml:space="preserve">Štemanje </t>
    </r>
    <r>
      <rPr>
        <b/>
        <sz val="10"/>
        <rFont val="Arial Narrow"/>
        <family val="2"/>
      </rPr>
      <t>konstruktivnih zidova za razne proboje</t>
    </r>
    <r>
      <rPr>
        <sz val="10"/>
        <rFont val="Arial Narrow"/>
        <family val="2"/>
      </rPr>
      <t xml:space="preserve"> za instalacije (proboji manjih presjeka); uključeno ponovno zazidavanje nakon prolaza instalacija. </t>
    </r>
  </si>
  <si>
    <r>
      <t xml:space="preserve">Štemanje </t>
    </r>
    <r>
      <rPr>
        <b/>
        <sz val="10"/>
        <rFont val="Arial Narrow"/>
        <family val="2"/>
      </rPr>
      <t>šliceva za provođenje instalacija</t>
    </r>
    <r>
      <rPr>
        <sz val="10"/>
        <rFont val="Arial Narrow"/>
        <family val="2"/>
      </rPr>
      <t xml:space="preserve"> u zidovima od opeke i betona.</t>
    </r>
  </si>
  <si>
    <r>
      <t xml:space="preserve">Pažljiva </t>
    </r>
    <r>
      <rPr>
        <b/>
        <sz val="10"/>
        <rFont val="Arial Narrow"/>
        <family val="2"/>
      </rPr>
      <t>demontaža svih rasvjetnih tijela</t>
    </r>
    <r>
      <rPr>
        <sz val="10"/>
        <rFont val="Arial Narrow"/>
        <family val="2"/>
      </rPr>
      <t xml:space="preserve"> koja se predaju investitoru. Obračun po komplet izvedenom poslu.</t>
    </r>
  </si>
  <si>
    <r>
      <rPr>
        <sz val="10"/>
        <rFont val="Arial Narrow"/>
        <family val="2"/>
      </rPr>
      <t xml:space="preserve">Pažljivo </t>
    </r>
    <r>
      <rPr>
        <b/>
        <sz val="10"/>
        <rFont val="Arial Narrow"/>
        <family val="2"/>
      </rPr>
      <t>rušenje dimnjaka</t>
    </r>
    <r>
      <rPr>
        <sz val="10"/>
        <rFont val="Arial Narrow"/>
        <family val="2"/>
      </rPr>
      <t xml:space="preserve"> koji nisu više u funkciji iznad poda potkrovlja. Obračun po m3 srušenog dimnjaka.</t>
    </r>
  </si>
  <si>
    <r>
      <t xml:space="preserve">Pažljivo </t>
    </r>
    <r>
      <rPr>
        <b/>
        <sz val="10"/>
        <rFont val="Arial Narrow"/>
        <family val="2"/>
      </rPr>
      <t>rušenje zida radi formiranja novog otvora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u zidu</t>
    </r>
    <r>
      <rPr>
        <sz val="10"/>
        <rFont val="Arial Narrow"/>
        <family val="2"/>
      </rPr>
      <t xml:space="preserve"> / prolaza. Obračun po m³ srušene konstrukcije.</t>
    </r>
  </si>
  <si>
    <r>
      <t xml:space="preserve">Pažljivo </t>
    </r>
    <r>
      <rPr>
        <b/>
        <sz val="10"/>
        <rFont val="Arial Narrow"/>
        <family val="2"/>
      </rPr>
      <t>rušenje i štemanje zida od pune opeke</t>
    </r>
    <r>
      <rPr>
        <sz val="10"/>
        <rFont val="Arial Narrow"/>
        <family val="2"/>
      </rPr>
      <t xml:space="preserve"> radi proširenja ziđa za montažu novih vrata. Obračun po m³ izvedenog rušenja i štemanja.</t>
    </r>
  </si>
  <si>
    <r>
      <t xml:space="preserve">Pažljivo </t>
    </r>
    <r>
      <rPr>
        <b/>
        <sz val="10"/>
        <rFont val="Arial Narrow"/>
        <family val="2"/>
      </rPr>
      <t>rušenje pregradnih zidova</t>
    </r>
    <r>
      <rPr>
        <sz val="10"/>
        <rFont val="Arial Narrow"/>
        <family val="2"/>
      </rPr>
      <t xml:space="preserve"> debljine do 20 cm. </t>
    </r>
  </si>
  <si>
    <r>
      <t xml:space="preserve">Pažljivo </t>
    </r>
    <r>
      <rPr>
        <b/>
        <sz val="10"/>
        <rFont val="Arial Narrow"/>
        <family val="2"/>
      </rPr>
      <t>rušenje i iskop</t>
    </r>
    <r>
      <rPr>
        <sz val="10"/>
        <rFont val="Arial Narrow"/>
        <family val="2"/>
      </rPr>
      <t xml:space="preserve"> u podrumskoj etaži </t>
    </r>
    <r>
      <rPr>
        <b/>
        <sz val="10"/>
        <rFont val="Arial Narrow"/>
        <family val="2"/>
      </rPr>
      <t>podnih slojeva</t>
    </r>
    <r>
      <rPr>
        <sz val="10"/>
        <rFont val="Arial Narrow"/>
        <family val="2"/>
      </rPr>
      <t xml:space="preserve"> u dubini do 50 cm.</t>
    </r>
  </si>
  <si>
    <r>
      <t xml:space="preserve">Pažljivi iskop i demontaža </t>
    </r>
    <r>
      <rPr>
        <b/>
        <sz val="10"/>
        <rFont val="Arial Narrow"/>
        <family val="2"/>
      </rPr>
      <t>instalacija odvodnje u dvorištu</t>
    </r>
    <r>
      <rPr>
        <sz val="10"/>
        <rFont val="Arial Narrow"/>
        <family val="2"/>
      </rPr>
      <t xml:space="preserve"> prilikom iskopa dvorišta za popločenje novim kamenim kockama. Obračun po m3 sraslog stanja terena. </t>
    </r>
  </si>
  <si>
    <r>
      <t xml:space="preserve">Pažljiva demontaža </t>
    </r>
    <r>
      <rPr>
        <b/>
        <sz val="10"/>
        <rFont val="Arial Narrow"/>
        <family val="2"/>
      </rPr>
      <t>instalacija ventilacije podruma.</t>
    </r>
    <r>
      <rPr>
        <sz val="10"/>
        <rFont val="Arial Narrow"/>
        <family val="2"/>
      </rPr>
      <t xml:space="preserve"> Obračun po kompletu izvedenih radova.</t>
    </r>
  </si>
  <si>
    <r>
      <t xml:space="preserve">Pažljiva demontaža instalacija </t>
    </r>
    <r>
      <rPr>
        <b/>
        <sz val="10"/>
        <rFont val="Arial Narrow"/>
        <family val="2"/>
      </rPr>
      <t>vodovoda i kanalizacije</t>
    </r>
    <r>
      <rPr>
        <sz val="10"/>
        <rFont val="Arial Narrow"/>
        <family val="2"/>
      </rPr>
      <t>. Obračun po kompletu izvedenih radova.</t>
    </r>
  </si>
  <si>
    <r>
      <t xml:space="preserve">Pažljiva demontaža instalacija </t>
    </r>
    <r>
      <rPr>
        <b/>
        <sz val="10"/>
        <rFont val="Arial Narrow"/>
        <family val="2"/>
      </rPr>
      <t>slabe struje.</t>
    </r>
  </si>
  <si>
    <r>
      <t xml:space="preserve">Pažljiva demontaža </t>
    </r>
    <r>
      <rPr>
        <b/>
        <sz val="10"/>
        <rFont val="Arial Narrow"/>
        <family val="2"/>
      </rPr>
      <t>instalacija elektrike i rasvjetnih tijela</t>
    </r>
    <r>
      <rPr>
        <sz val="10"/>
        <rFont val="Arial Narrow"/>
        <family val="2"/>
      </rPr>
      <t>.</t>
    </r>
  </si>
  <si>
    <r>
      <t xml:space="preserve">Pažljiva demontaža </t>
    </r>
    <r>
      <rPr>
        <b/>
        <sz val="10"/>
        <rFont val="Arial Narrow"/>
        <family val="2"/>
      </rPr>
      <t>instalacija plinskog grijanja</t>
    </r>
    <r>
      <rPr>
        <sz val="10"/>
        <rFont val="Arial Narrow"/>
        <family val="2"/>
      </rPr>
      <t>, uključena demontaža plinskih bojlera, cjevovoda i radijatora. Uređaji se predaju investitoru.</t>
    </r>
  </si>
  <si>
    <r>
      <t xml:space="preserve">Pažljiva demontaža </t>
    </r>
    <r>
      <rPr>
        <b/>
        <sz val="10"/>
        <rFont val="Arial Narrow"/>
        <family val="2"/>
      </rPr>
      <t>metalne ograde stubišta</t>
    </r>
    <r>
      <rPr>
        <sz val="10"/>
        <rFont val="Arial Narrow"/>
        <family val="2"/>
      </rPr>
      <t xml:space="preserve"> dvorišta i balkona. U cijenu stavke uključeno čišćenje boje i korozije, vruće cinčanje, bojenje antracit bojom te ponovna montaža.</t>
    </r>
  </si>
  <si>
    <r>
      <t xml:space="preserve">Pažljiva </t>
    </r>
    <r>
      <rPr>
        <b/>
        <sz val="10"/>
        <rFont val="Arial Narrow"/>
        <family val="2"/>
      </rPr>
      <t>demontaža svih sanitarnih uređaja</t>
    </r>
    <r>
      <rPr>
        <sz val="10"/>
        <rFont val="Arial Narrow"/>
        <family val="2"/>
      </rPr>
      <t xml:space="preserve"> unutar zgrade.</t>
    </r>
  </si>
  <si>
    <r>
      <t xml:space="preserve">Pažljivo </t>
    </r>
    <r>
      <rPr>
        <b/>
        <sz val="10"/>
        <rFont val="Arial Narrow"/>
        <family val="2"/>
      </rPr>
      <t>otucanje (recentne podbuhle) žbuke sa pročelja</t>
    </r>
    <r>
      <rPr>
        <sz val="10"/>
        <rFont val="Arial Narrow"/>
        <family val="2"/>
      </rPr>
      <t xml:space="preserve"> građevine do zdrave konstruktivne podloge. Obračun po m2.</t>
    </r>
  </si>
  <si>
    <r>
      <t xml:space="preserve">Pažljivo otucanje </t>
    </r>
    <r>
      <rPr>
        <b/>
        <sz val="10"/>
        <rFont val="Arial Narrow"/>
        <family val="2"/>
      </rPr>
      <t>žbuke sa zidova unutar građevine do zdrave konstruktivne podloge</t>
    </r>
    <r>
      <rPr>
        <sz val="10"/>
        <rFont val="Arial Narrow"/>
        <family val="2"/>
      </rPr>
      <t>. Obračun po m2.</t>
    </r>
  </si>
  <si>
    <r>
      <t xml:space="preserve">Otucanje </t>
    </r>
    <r>
      <rPr>
        <b/>
        <sz val="10"/>
        <rFont val="Arial Narrow"/>
        <family val="2"/>
      </rPr>
      <t xml:space="preserve">žbuke sa svodova i zidova podruma </t>
    </r>
    <r>
      <rPr>
        <sz val="10"/>
        <rFont val="Arial Narrow"/>
        <family val="2"/>
      </rPr>
      <t>do zdrave konstruktivne podloge.</t>
    </r>
  </si>
  <si>
    <r>
      <t xml:space="preserve">Rušenje </t>
    </r>
    <r>
      <rPr>
        <b/>
        <sz val="10"/>
        <rFont val="Arial Narrow"/>
        <family val="2"/>
      </rPr>
      <t>rastresenih žbukanih stropova na bočnim krilima</t>
    </r>
    <r>
      <rPr>
        <sz val="10"/>
        <rFont val="Arial Narrow"/>
        <family val="2"/>
      </rPr>
      <t xml:space="preserve"> koji se ne čuvaju.</t>
    </r>
  </si>
  <si>
    <r>
      <t xml:space="preserve">Pažljiva demontaža unutrašnjih </t>
    </r>
    <r>
      <rPr>
        <b/>
        <sz val="10"/>
        <rFont val="Arial Narrow"/>
        <family val="2"/>
      </rPr>
      <t>jednostrukih i dvostrukih prozora</t>
    </r>
    <r>
      <rPr>
        <sz val="10"/>
        <rFont val="Arial Narrow"/>
        <family val="2"/>
      </rPr>
      <t xml:space="preserve"> bez obzira na dimenzije.</t>
    </r>
  </si>
  <si>
    <r>
      <t>Pažljiva demontaža unutrašnjih</t>
    </r>
    <r>
      <rPr>
        <b/>
        <sz val="10"/>
        <rFont val="Arial Narrow"/>
        <family val="2"/>
      </rPr>
      <t xml:space="preserve"> jednokrilnih i dvokrilnih vrata</t>
    </r>
    <r>
      <rPr>
        <sz val="10"/>
        <rFont val="Arial Narrow"/>
        <family val="2"/>
      </rPr>
      <t xml:space="preserve"> sa dovratnicima bez obzira na dimenzije.</t>
    </r>
  </si>
  <si>
    <r>
      <t xml:space="preserve">Pažljiva demontaža vanjske stolarije, </t>
    </r>
    <r>
      <rPr>
        <b/>
        <sz val="10"/>
        <rFont val="Arial Narrow"/>
        <family val="2"/>
      </rPr>
      <t>jednostrukih i dvostrukih prozora</t>
    </r>
    <r>
      <rPr>
        <sz val="10"/>
        <rFont val="Arial Narrow"/>
        <family val="2"/>
      </rPr>
      <t xml:space="preserve"> bez obzira na dimenzije.</t>
    </r>
  </si>
  <si>
    <r>
      <t xml:space="preserve">Pažljiva demontaža vanjske stolarije, </t>
    </r>
    <r>
      <rPr>
        <b/>
        <sz val="10"/>
        <rFont val="Arial Narrow"/>
        <family val="2"/>
      </rPr>
      <t>jednokrilnih i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dvokrilnih vrata</t>
    </r>
    <r>
      <rPr>
        <sz val="10"/>
        <rFont val="Arial Narrow"/>
        <family val="2"/>
      </rPr>
      <t xml:space="preserve"> bez obzira na dimenzije.</t>
    </r>
  </si>
  <si>
    <r>
      <t xml:space="preserve">Pažljiva demontaža </t>
    </r>
    <r>
      <rPr>
        <b/>
        <sz val="10"/>
        <rFont val="Arial Narrow"/>
        <family val="2"/>
      </rPr>
      <t>podova s završnom oblogom od keramičkih pločica</t>
    </r>
  </si>
  <si>
    <t>restaurator za drvo</t>
  </si>
  <si>
    <r>
      <t xml:space="preserve">Pažljiva demontaža </t>
    </r>
    <r>
      <rPr>
        <b/>
        <sz val="10"/>
        <rFont val="Arial Narrow"/>
        <family val="2"/>
      </rPr>
      <t>podova s završnom parketnom oblogom od intarziranog parketa</t>
    </r>
  </si>
  <si>
    <r>
      <t xml:space="preserve">Pažljiva demontaža </t>
    </r>
    <r>
      <rPr>
        <b/>
        <sz val="10"/>
        <rFont val="Arial Narrow"/>
        <family val="2"/>
      </rPr>
      <t>podova s završnom parketnom oblogom</t>
    </r>
    <r>
      <rPr>
        <sz val="10"/>
        <rFont val="Arial Narrow"/>
        <family val="2"/>
      </rPr>
      <t xml:space="preserve"> / koji se ne čuvaju</t>
    </r>
  </si>
  <si>
    <r>
      <t xml:space="preserve">Pažljiva demontaža </t>
    </r>
    <r>
      <rPr>
        <b/>
        <sz val="10"/>
        <rFont val="Arial Narrow"/>
        <family val="2"/>
      </rPr>
      <t>podova s završnim slojem od tavela/cigle</t>
    </r>
  </si>
  <si>
    <r>
      <t xml:space="preserve">Pažljiva demontaža </t>
    </r>
    <r>
      <rPr>
        <b/>
        <sz val="10"/>
        <rFont val="Arial Narrow"/>
        <family val="2"/>
      </rPr>
      <t>podova s završnim parketnim podovima koji se čuvaju na prvom katu</t>
    </r>
  </si>
  <si>
    <r>
      <t xml:space="preserve">Pažljiva demontaža podova s </t>
    </r>
    <r>
      <rPr>
        <b/>
        <sz val="10"/>
        <rFont val="Arial Narrow"/>
        <family val="2"/>
      </rPr>
      <t>završnim parketnim podovima</t>
    </r>
    <r>
      <rPr>
        <sz val="10"/>
        <rFont val="Arial Narrow"/>
        <family val="2"/>
      </rPr>
      <t xml:space="preserve"> na svim etažama</t>
    </r>
  </si>
  <si>
    <r>
      <t xml:space="preserve">Pažljiva demontaža </t>
    </r>
    <r>
      <rPr>
        <b/>
        <sz val="10"/>
        <rFont val="Arial Narrow"/>
        <family val="2"/>
      </rPr>
      <t>dvostrukog poda potkrovlja</t>
    </r>
  </si>
  <si>
    <r>
      <t xml:space="preserve">Pažljiva demontaža </t>
    </r>
    <r>
      <rPr>
        <b/>
        <sz val="10"/>
        <rFont val="Arial Narrow"/>
        <family val="2"/>
      </rPr>
      <t>horizontalnih žljebova krovne odvodnje zgrade</t>
    </r>
  </si>
  <si>
    <r>
      <t xml:space="preserve">Pažljiva demontaža </t>
    </r>
    <r>
      <rPr>
        <b/>
        <sz val="10"/>
        <rFont val="Arial Narrow"/>
        <family val="2"/>
      </rPr>
      <t>vertikalnih cijevi krovne odvodnje zgrade</t>
    </r>
  </si>
  <si>
    <r>
      <t xml:space="preserve">Pažljiva demontaža </t>
    </r>
    <r>
      <rPr>
        <b/>
        <sz val="10"/>
        <rFont val="Arial Narrow"/>
        <family val="2"/>
      </rPr>
      <t xml:space="preserve">ostakljene vertikalne stijene prema dvorištu </t>
    </r>
  </si>
  <si>
    <r>
      <t xml:space="preserve">Pažljiva demontaža </t>
    </r>
    <r>
      <rPr>
        <b/>
        <sz val="10"/>
        <rFont val="Arial Narrow"/>
        <family val="2"/>
      </rPr>
      <t xml:space="preserve">horizontalnog svjetlarnika </t>
    </r>
  </si>
  <si>
    <r>
      <t xml:space="preserve">Pažljiva demontaža </t>
    </r>
    <r>
      <rPr>
        <b/>
        <sz val="10"/>
        <rFont val="Arial Narrow"/>
        <family val="2"/>
      </rPr>
      <t xml:space="preserve">kosog ostakljenog svjetlarnika </t>
    </r>
    <r>
      <rPr>
        <sz val="10"/>
        <rFont val="Arial Narrow"/>
        <family val="2"/>
      </rPr>
      <t>na krovu</t>
    </r>
  </si>
  <si>
    <r>
      <t xml:space="preserve">Pažljiva demontaža </t>
    </r>
    <r>
      <rPr>
        <b/>
        <sz val="10"/>
        <rFont val="Arial Narrow"/>
        <family val="2"/>
      </rPr>
      <t>pokrova od ravnog pocinčanog lima</t>
    </r>
  </si>
  <si>
    <r>
      <t xml:space="preserve">dimenzije </t>
    </r>
    <r>
      <rPr>
        <b/>
        <sz val="10"/>
        <rFont val="Arial Narrow"/>
        <family val="2"/>
        <charset val="238"/>
      </rPr>
      <t>90x140 cm</t>
    </r>
  </si>
  <si>
    <r>
      <t xml:space="preserve">dimenzije </t>
    </r>
    <r>
      <rPr>
        <b/>
        <sz val="10"/>
        <rFont val="Arial Narrow"/>
        <family val="2"/>
        <charset val="238"/>
      </rPr>
      <t>60-70x110 cm</t>
    </r>
  </si>
  <si>
    <r>
      <t xml:space="preserve">dimenzije </t>
    </r>
    <r>
      <rPr>
        <b/>
        <sz val="10"/>
        <rFont val="Arial Narrow"/>
        <family val="2"/>
        <charset val="238"/>
      </rPr>
      <t>60x80 cm</t>
    </r>
  </si>
  <si>
    <r>
      <t xml:space="preserve">Pažljiva demontaža </t>
    </r>
    <r>
      <rPr>
        <b/>
        <sz val="10"/>
        <rFont val="Arial Narrow"/>
        <family val="2"/>
      </rPr>
      <t>krovnog prozora</t>
    </r>
    <r>
      <rPr>
        <sz val="10"/>
        <rFont val="Arial Narrow"/>
        <family val="2"/>
        <charset val="238"/>
      </rPr>
      <t xml:space="preserve"> s limenim opšavom</t>
    </r>
  </si>
  <si>
    <r>
      <t xml:space="preserve">Pažljiva demontaža </t>
    </r>
    <r>
      <rPr>
        <b/>
        <sz val="10"/>
        <rFont val="Arial Narrow"/>
        <family val="2"/>
      </rPr>
      <t>limenih opšava krova, konverse i uvala</t>
    </r>
    <r>
      <rPr>
        <sz val="10"/>
        <rFont val="Arial Narrow"/>
        <family val="2"/>
        <charset val="238"/>
      </rPr>
      <t xml:space="preserve"> krovišta razvijene širine do 90 cm</t>
    </r>
  </si>
  <si>
    <r>
      <t xml:space="preserve">Pažljiva demontaža </t>
    </r>
    <r>
      <rPr>
        <b/>
        <sz val="10"/>
        <rFont val="Arial Narrow"/>
        <family val="2"/>
      </rPr>
      <t>drvene konstrukcije krovišta</t>
    </r>
    <r>
      <rPr>
        <sz val="10"/>
        <rFont val="Arial Narrow"/>
        <family val="2"/>
        <charset val="238"/>
      </rPr>
      <t>.</t>
    </r>
  </si>
  <si>
    <r>
      <t xml:space="preserve">Pažljiva </t>
    </r>
    <r>
      <rPr>
        <sz val="10"/>
        <rFont val="Arial Narrow"/>
        <family val="2"/>
      </rPr>
      <t>demontaž</t>
    </r>
    <r>
      <rPr>
        <b/>
        <sz val="10"/>
        <rFont val="Arial Narrow"/>
        <family val="2"/>
      </rPr>
      <t>a poletvanja za biber crijep</t>
    </r>
    <r>
      <rPr>
        <sz val="10"/>
        <rFont val="Arial Narrow"/>
        <family val="2"/>
        <charset val="238"/>
      </rPr>
      <t>.  Obračun po m² kose plohe krovišta.</t>
    </r>
  </si>
  <si>
    <r>
      <rPr>
        <sz val="10"/>
        <rFont val="Arial Narrow"/>
        <family val="2"/>
      </rPr>
      <t xml:space="preserve">Pažljiva demontaža </t>
    </r>
    <r>
      <rPr>
        <b/>
        <sz val="10"/>
        <rFont val="Arial Narrow"/>
        <family val="2"/>
      </rPr>
      <t>metalnih snjegobrana</t>
    </r>
    <r>
      <rPr>
        <sz val="10"/>
        <rFont val="Arial Narrow"/>
        <family val="2"/>
      </rPr>
      <t xml:space="preserve"> na dnu krovnih ploha. Obračun po m'.</t>
    </r>
  </si>
  <si>
    <r>
      <t xml:space="preserve">Pažljiva </t>
    </r>
    <r>
      <rPr>
        <sz val="10"/>
        <rFont val="Arial Narrow"/>
        <family val="2"/>
      </rPr>
      <t>demontaža</t>
    </r>
    <r>
      <rPr>
        <b/>
        <sz val="10"/>
        <rFont val="Arial Narrow"/>
        <family val="2"/>
      </rPr>
      <t xml:space="preserve"> biber crijepa ili ravnih eternit ploča</t>
    </r>
    <r>
      <rPr>
        <sz val="10"/>
        <rFont val="Arial Narrow"/>
        <family val="2"/>
      </rPr>
      <t>.</t>
    </r>
    <r>
      <rPr>
        <sz val="10"/>
        <rFont val="Arial Narrow"/>
        <family val="2"/>
        <charset val="238"/>
      </rPr>
      <t xml:space="preserve"> Obračun po m² kose plohe krovišta.</t>
    </r>
  </si>
  <si>
    <r>
      <t xml:space="preserve">Pažljiva </t>
    </r>
    <r>
      <rPr>
        <sz val="10"/>
        <rFont val="Arial Narrow"/>
        <family val="2"/>
      </rPr>
      <t>demontaža</t>
    </r>
    <r>
      <rPr>
        <b/>
        <sz val="10"/>
        <rFont val="Arial Narrow"/>
        <family val="2"/>
      </rPr>
      <t xml:space="preserve"> kaljevih peći.</t>
    </r>
  </si>
  <si>
    <r>
      <t xml:space="preserve">Pažljiva demontaža, iznošenje i zaštita </t>
    </r>
    <r>
      <rPr>
        <b/>
        <sz val="10"/>
        <rFont val="Arial Narrow"/>
        <family val="2"/>
      </rPr>
      <t>postojećeg namještaja i opreme</t>
    </r>
    <r>
      <rPr>
        <sz val="10"/>
        <rFont val="Arial Narrow"/>
        <family val="2"/>
        <charset val="238"/>
      </rPr>
      <t>.</t>
    </r>
  </si>
  <si>
    <t>A. Građevinsko obrtnički radovi</t>
  </si>
  <si>
    <t>Dobava protupožarnih obujmica te protupožarno brtvljenje razvoda PP odvodnih cijevi</t>
  </si>
  <si>
    <t>Dobava podnih slijepih PVC kupaonskih sifona sa odvodom Ø 50 mm i poklopcem veličine do 15×15 cm.</t>
  </si>
  <si>
    <t>Dobava podnih slijepih slivnika sa velikim protokom za unutranju ugradnju</t>
  </si>
  <si>
    <t>Dobava plinotjesnih poklopaca.</t>
  </si>
  <si>
    <t>Demontažni radovi. Obračun po kompletu.</t>
  </si>
  <si>
    <t>Dobava zidnog sifona za odvod kondenzata. Obračun po kompletu izvršene usluge.</t>
  </si>
  <si>
    <r>
      <t xml:space="preserve">Dobava i ugradnja dvostranih zidova od dva sloja </t>
    </r>
    <r>
      <rPr>
        <b/>
        <sz val="10"/>
        <rFont val="Arial Narrow"/>
        <family val="2"/>
      </rPr>
      <t>vodootpornog</t>
    </r>
    <r>
      <rPr>
        <sz val="10"/>
        <rFont val="Arial Narrow"/>
        <family val="2"/>
      </rPr>
      <t xml:space="preserve"> gips kartonskih debljine </t>
    </r>
    <r>
      <rPr>
        <b/>
        <sz val="10"/>
        <rFont val="Arial Narrow"/>
        <family val="2"/>
      </rPr>
      <t>15 cm</t>
    </r>
    <r>
      <rPr>
        <sz val="10"/>
        <rFont val="Arial Narrow"/>
        <family val="2"/>
      </rPr>
      <t>.</t>
    </r>
  </si>
  <si>
    <t>UGRADNJA DIZALA</t>
  </si>
  <si>
    <r>
      <t>Pažljiva</t>
    </r>
    <r>
      <rPr>
        <b/>
        <sz val="10"/>
        <rFont val="Arial Narrow"/>
        <family val="2"/>
        <charset val="238"/>
      </rPr>
      <t xml:space="preserve"> zaštita dijelova interijera</t>
    </r>
    <r>
      <rPr>
        <sz val="10"/>
        <rFont val="Arial Narrow"/>
        <family val="2"/>
        <charset val="238"/>
      </rPr>
      <t>.</t>
    </r>
  </si>
  <si>
    <r>
      <t>Pažljiva</t>
    </r>
    <r>
      <rPr>
        <b/>
        <sz val="10"/>
        <rFont val="Arial Narrow"/>
        <family val="2"/>
        <charset val="238"/>
      </rPr>
      <t xml:space="preserve"> zaštita dijelova pročelja</t>
    </r>
    <r>
      <rPr>
        <sz val="10"/>
        <rFont val="Arial Narrow"/>
        <family val="2"/>
        <charset val="238"/>
      </rPr>
      <t>.</t>
    </r>
  </si>
  <si>
    <t>UGRADNJA DIZALA:</t>
  </si>
  <si>
    <t>Datum: ožujak 2022.</t>
  </si>
  <si>
    <r>
      <t xml:space="preserve">Cjelovita obnova zgrade Palača Priester, Zagreb  </t>
    </r>
    <r>
      <rPr>
        <b/>
        <sz val="10"/>
        <color rgb="FFFF0000"/>
        <rFont val="Arial Narrow"/>
        <family val="2"/>
        <charset val="238"/>
      </rPr>
      <t xml:space="preserve">- DIO: KONSTRUKCIJSKA OBNOVA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</si>
  <si>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Cjelovita obnova zgrade Palača Priester, Zagreb  </t>
    </r>
    <r>
      <rPr>
        <b/>
        <sz val="10"/>
        <color rgb="FFFF0000"/>
        <rFont val="Arial Narrow"/>
        <family val="2"/>
        <charset val="238"/>
      </rPr>
      <t xml:space="preserve">- DIO: KONSTRUKCIJSKA OBNOVA                      </t>
    </r>
    <r>
      <rPr>
        <sz val="10"/>
        <color theme="0" tint="-0.499984740745262"/>
        <rFont val="Arial Narrow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</t>
    </r>
  </si>
  <si>
    <r>
      <t xml:space="preserve">Cjelovita obnova zgrade Palača Priester, Zagreb </t>
    </r>
    <r>
      <rPr>
        <b/>
        <sz val="10"/>
        <color rgb="FFFF0000"/>
        <rFont val="Arial Narrow"/>
        <family val="2"/>
        <charset val="238"/>
      </rPr>
      <t xml:space="preserve">- DIO: KONSTRUKCIJSKA OBNOVA    </t>
    </r>
    <r>
      <rPr>
        <sz val="10"/>
        <color theme="0" tint="-0.499984740745262"/>
        <rFont val="Arial Narrow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</t>
    </r>
  </si>
  <si>
    <r>
      <t xml:space="preserve">Cjelovita obnova zgrade Palača Priester, Zagreb </t>
    </r>
    <r>
      <rPr>
        <b/>
        <sz val="10"/>
        <color rgb="FFFF0000"/>
        <rFont val="Arial Narrow"/>
        <family val="2"/>
        <charset val="238"/>
      </rPr>
      <t xml:space="preserve">- DIO: KONSTRUKCIJSKA OBNOVA             </t>
    </r>
    <r>
      <rPr>
        <sz val="10"/>
        <color theme="0" tint="-0.499984740745262"/>
        <rFont val="Arial Narrow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</t>
    </r>
  </si>
  <si>
    <r>
      <t>Cjelovita obnova zgrade Palača Priester, Zagreb</t>
    </r>
    <r>
      <rPr>
        <b/>
        <sz val="10"/>
        <color rgb="FFFF0000"/>
        <rFont val="Arial Narrow"/>
        <family val="2"/>
        <charset val="238"/>
      </rPr>
      <t xml:space="preserve"> - DIO: KONSTRUKCIJSKA OBNOVA                                                                                                                                                                                                        </t>
    </r>
  </si>
  <si>
    <t>TROŠKOVNIK</t>
  </si>
  <si>
    <r>
      <t xml:space="preserve">Cjelovita obnova zgrade Palača Priester, Zagreb  </t>
    </r>
    <r>
      <rPr>
        <b/>
        <sz val="10"/>
        <color rgb="FFFF0000"/>
        <rFont val="Arial Narrow"/>
        <family val="2"/>
        <charset val="238"/>
      </rPr>
      <t xml:space="preserve">- DIO: KONSTRUKCIJSKA OBNOVA                                                                                                                                                                    </t>
    </r>
  </si>
  <si>
    <t>DIO I. - DIO PROJEKTA OBNOVE 
KOJI SE ODNOSI NA KONSTRUKCIJUSKU OBNOVU</t>
  </si>
  <si>
    <t>REKAPITULACIJA PREMA DIJELOVIMA OBNOVE:</t>
  </si>
  <si>
    <t>DIO:</t>
  </si>
  <si>
    <r>
      <t xml:space="preserve">Napomena:
U sveukupnoj rekapitulaciji grupe radova DIO I. projekta obnove koja se odnosi na KONSTRUKCIJSKU OBNOVU označene su </t>
    </r>
    <r>
      <rPr>
        <b/>
        <sz val="10"/>
        <rFont val="Arial Narrow"/>
        <family val="2"/>
        <charset val="238"/>
      </rPr>
      <t>crnom,</t>
    </r>
    <r>
      <rPr>
        <b/>
        <sz val="10"/>
        <color rgb="FFFF0000"/>
        <rFont val="Arial Narrow"/>
        <family val="2"/>
        <charset val="238"/>
      </rPr>
      <t xml:space="preserve"> dok su grupe radova DIO II. i III. projekta obnove koja se odnosi na ostatak radova za cjelovitu obnovu građevine označene </t>
    </r>
    <r>
      <rPr>
        <b/>
        <sz val="10"/>
        <color theme="0" tint="-0.499984740745262"/>
        <rFont val="Arial Narrow"/>
        <family val="2"/>
        <charset val="238"/>
      </rPr>
      <t>sivom</t>
    </r>
    <r>
      <rPr>
        <b/>
        <sz val="10"/>
        <color rgb="FFFF0000"/>
        <rFont val="Arial Narrow"/>
        <family val="2"/>
        <charset val="238"/>
      </rPr>
      <t xml:space="preserve"> bojom.
Troškovničkim stavkama unutar ovog troškovnika prikazani su samo radovi čija je izvedba predviđena unutar DIO I. projekta obnove.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</si>
</sst>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k_n_-;\-* #,##0.00\ _k_n_-;_-* &quot;-&quot;??\ _k_n_-;_-@_-"/>
    <numFmt numFmtId="165" formatCode="0.0"/>
    <numFmt numFmtId="166" formatCode="#,##0.00\ &quot;kn&quot;"/>
    <numFmt numFmtId="167" formatCode="#&quot;.&quot;"/>
    <numFmt numFmtId="168" formatCode="#,##0\ _k_n"/>
    <numFmt numFmtId="169" formatCode="#,##0.0"/>
  </numFmts>
  <fonts count="92">
    <font>
      <sz val="10"/>
      <name val="Arial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9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indexed="12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name val="Arial"/>
      <family val="2"/>
      <charset val="238"/>
    </font>
    <font>
      <sz val="10"/>
      <color theme="0" tint="-0.499984740745262"/>
      <name val="Arial Narrow"/>
      <family val="2"/>
      <charset val="238"/>
    </font>
    <font>
      <b/>
      <sz val="10"/>
      <color theme="0" tint="-0.499984740745262"/>
      <name val="Arial Narrow"/>
      <family val="2"/>
      <charset val="238"/>
    </font>
    <font>
      <b/>
      <sz val="10"/>
      <name val="Arial"/>
      <family val="2"/>
      <charset val="238"/>
    </font>
    <font>
      <sz val="8"/>
      <name val="Arial Narrow"/>
      <family val="2"/>
      <charset val="238"/>
    </font>
    <font>
      <sz val="11"/>
      <color theme="0" tint="-0.499984740745262"/>
      <name val="Arial Narrow"/>
      <family val="2"/>
      <charset val="238"/>
    </font>
    <font>
      <b/>
      <sz val="12"/>
      <name val="Arial Narrow"/>
      <family val="2"/>
      <charset val="238"/>
    </font>
    <font>
      <b/>
      <i/>
      <sz val="12"/>
      <name val="Arial Narrow"/>
      <family val="2"/>
      <charset val="238"/>
    </font>
    <font>
      <b/>
      <sz val="12"/>
      <name val="Arial"/>
      <family val="2"/>
      <charset val="238"/>
    </font>
    <font>
      <b/>
      <sz val="10"/>
      <name val="Arial Narrow"/>
      <family val="2"/>
    </font>
    <font>
      <sz val="10"/>
      <name val="Helv"/>
    </font>
    <font>
      <sz val="10"/>
      <name val="Arial CE"/>
      <charset val="238"/>
    </font>
    <font>
      <b/>
      <sz val="14"/>
      <name val="Arial Narrow"/>
      <family val="2"/>
      <charset val="238"/>
    </font>
    <font>
      <b/>
      <sz val="14"/>
      <name val="Arial"/>
      <family val="2"/>
      <charset val="238"/>
    </font>
    <font>
      <i/>
      <sz val="1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1"/>
      <color rgb="FF9C0006"/>
      <name val="Arial"/>
      <family val="2"/>
      <charset val="238"/>
    </font>
    <font>
      <b/>
      <u/>
      <sz val="10"/>
      <name val="Arial Narrow"/>
      <family val="2"/>
      <charset val="238"/>
    </font>
    <font>
      <sz val="10"/>
      <name val="Arial Narrow"/>
      <family val="2"/>
    </font>
    <font>
      <b/>
      <sz val="14"/>
      <color rgb="FFFF0000"/>
      <name val="Arial Narrow"/>
      <family val="2"/>
      <charset val="238"/>
    </font>
    <font>
      <b/>
      <sz val="14"/>
      <color rgb="FFFF0000"/>
      <name val="Arial"/>
      <family val="2"/>
      <charset val="238"/>
    </font>
    <font>
      <sz val="10"/>
      <color rgb="FFFF0000"/>
      <name val="Arial Narrow"/>
      <family val="2"/>
    </font>
    <font>
      <b/>
      <sz val="10"/>
      <color rgb="FFFF0000"/>
      <name val="Arial Narrow"/>
      <family val="2"/>
    </font>
    <font>
      <b/>
      <u/>
      <sz val="10"/>
      <color theme="4"/>
      <name val="Arial Narrow"/>
      <family val="2"/>
    </font>
    <font>
      <b/>
      <u/>
      <sz val="10"/>
      <color theme="9"/>
      <name val="Arial Narrow"/>
      <family val="2"/>
    </font>
    <font>
      <b/>
      <u/>
      <sz val="10"/>
      <color theme="5"/>
      <name val="Arial Narrow"/>
      <family val="2"/>
    </font>
    <font>
      <sz val="10"/>
      <name val="Arial"/>
      <family val="2"/>
    </font>
    <font>
      <sz val="10"/>
      <name val="Helv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color theme="4"/>
      <name val="Arial Narrow"/>
      <family val="2"/>
    </font>
    <font>
      <b/>
      <sz val="10"/>
      <color theme="4"/>
      <name val="Arial Narrow"/>
      <family val="2"/>
      <charset val="238"/>
    </font>
    <font>
      <b/>
      <sz val="10"/>
      <color theme="5"/>
      <name val="Arial Narrow"/>
      <family val="2"/>
      <charset val="238"/>
    </font>
    <font>
      <b/>
      <sz val="10"/>
      <color theme="9"/>
      <name val="Arial Narrow"/>
      <family val="2"/>
      <charset val="238"/>
    </font>
    <font>
      <sz val="10"/>
      <color theme="0" tint="-0.499984740745262"/>
      <name val="Arial Narrow"/>
      <family val="2"/>
    </font>
    <font>
      <b/>
      <sz val="10"/>
      <color theme="9"/>
      <name val="Arial Narrow"/>
      <family val="2"/>
    </font>
    <font>
      <b/>
      <sz val="10"/>
      <color theme="5"/>
      <name val="Arial Narrow"/>
      <family val="2"/>
    </font>
    <font>
      <sz val="10"/>
      <color theme="4"/>
      <name val="Arial Narrow"/>
      <family val="2"/>
      <charset val="238"/>
    </font>
    <font>
      <sz val="10"/>
      <color theme="9"/>
      <name val="Arial Narrow"/>
      <family val="2"/>
      <charset val="238"/>
    </font>
    <font>
      <sz val="10"/>
      <color theme="5"/>
      <name val="Arial Narrow"/>
      <family val="2"/>
      <charset val="238"/>
    </font>
    <font>
      <b/>
      <i/>
      <sz val="11"/>
      <name val="Arial Narrow"/>
      <family val="2"/>
    </font>
    <font>
      <b/>
      <sz val="13.5"/>
      <name val="Arial Narrow"/>
      <family val="2"/>
      <charset val="238"/>
    </font>
    <font>
      <b/>
      <i/>
      <sz val="13.5"/>
      <name val="Arial Narrow"/>
      <family val="2"/>
      <charset val="238"/>
    </font>
    <font>
      <b/>
      <sz val="13.5"/>
      <name val="Arial"/>
      <family val="2"/>
      <charset val="238"/>
    </font>
    <font>
      <sz val="10"/>
      <color theme="4"/>
      <name val="Arial Narrow"/>
      <family val="2"/>
    </font>
    <font>
      <u/>
      <sz val="10"/>
      <color theme="5"/>
      <name val="Arial Narrow"/>
      <family val="2"/>
      <charset val="238"/>
    </font>
    <font>
      <u/>
      <sz val="10"/>
      <color theme="4"/>
      <name val="Arial Narrow"/>
      <family val="2"/>
      <charset val="238"/>
    </font>
    <font>
      <u/>
      <sz val="10"/>
      <color theme="9"/>
      <name val="Arial Narrow"/>
      <family val="2"/>
      <charset val="238"/>
    </font>
    <font>
      <sz val="10"/>
      <color rgb="FF0070C0"/>
      <name val="Arial Narrow"/>
      <family val="2"/>
      <charset val="238"/>
    </font>
    <font>
      <b/>
      <sz val="10"/>
      <color rgb="FF0070C0"/>
      <name val="Arial Narrow"/>
      <family val="2"/>
      <charset val="238"/>
    </font>
    <font>
      <sz val="10"/>
      <color rgb="FF002060"/>
      <name val="Arial Narrow"/>
      <family val="2"/>
      <charset val="238"/>
    </font>
    <font>
      <vertAlign val="superscript"/>
      <sz val="10"/>
      <name val="Arial Narrow"/>
      <family val="2"/>
    </font>
    <font>
      <i/>
      <sz val="10"/>
      <color rgb="FFFF0000"/>
      <name val="Arial Narrow"/>
      <family val="2"/>
    </font>
    <font>
      <sz val="10"/>
      <color rgb="FF92D050"/>
      <name val="Arial Narrow"/>
      <family val="2"/>
      <charset val="238"/>
    </font>
    <font>
      <u/>
      <sz val="10"/>
      <name val="Arial Narrow"/>
      <family val="2"/>
      <charset val="238"/>
    </font>
    <font>
      <b/>
      <sz val="10"/>
      <color theme="0" tint="-0.499984740745262"/>
      <name val="Arial Narrow"/>
      <family val="2"/>
    </font>
    <font>
      <b/>
      <u/>
      <sz val="10"/>
      <color theme="4"/>
      <name val="Arial Narrow"/>
      <family val="2"/>
      <charset val="238"/>
    </font>
    <font>
      <b/>
      <u/>
      <sz val="10"/>
      <color theme="9"/>
      <name val="Arial Narrow"/>
      <family val="2"/>
      <charset val="238"/>
    </font>
    <font>
      <b/>
      <u/>
      <sz val="10"/>
      <color theme="5"/>
      <name val="Arial Narrow"/>
      <family val="2"/>
      <charset val="238"/>
    </font>
    <font>
      <i/>
      <sz val="10"/>
      <name val="Arial Narrow"/>
      <family val="2"/>
    </font>
    <font>
      <sz val="10"/>
      <color rgb="FF0070C0"/>
      <name val="Arial Narrow"/>
      <family val="2"/>
    </font>
    <font>
      <sz val="10"/>
      <color rgb="FF7030A0"/>
      <name val="Arial Narrow"/>
      <family val="2"/>
    </font>
    <font>
      <b/>
      <sz val="10"/>
      <color rgb="FF0070C0"/>
      <name val="Arial Narrow"/>
      <family val="2"/>
    </font>
    <font>
      <b/>
      <u/>
      <sz val="10"/>
      <color rgb="FFFF0000"/>
      <name val="Arial Narrow"/>
      <family val="2"/>
    </font>
    <font>
      <b/>
      <u/>
      <sz val="10"/>
      <name val="Arial Narrow"/>
      <family val="2"/>
    </font>
    <font>
      <b/>
      <sz val="10"/>
      <color rgb="FF7030A0"/>
      <name val="Arial Narrow"/>
      <family val="2"/>
    </font>
    <font>
      <sz val="10"/>
      <color rgb="FF00B050"/>
      <name val="Arial Narrow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3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5">
    <xf numFmtId="0" fontId="0" fillId="0" borderId="0"/>
    <xf numFmtId="0" fontId="19" fillId="0" borderId="0"/>
    <xf numFmtId="0" fontId="20" fillId="0" borderId="0"/>
    <xf numFmtId="0" fontId="9" fillId="0" borderId="0"/>
    <xf numFmtId="164" fontId="9" fillId="0" borderId="0" applyFont="0" applyFill="0" applyBorder="0" applyAlignment="0" applyProtection="0"/>
    <xf numFmtId="0" fontId="9" fillId="0" borderId="0"/>
    <xf numFmtId="0" fontId="19" fillId="0" borderId="0"/>
    <xf numFmtId="0" fontId="9" fillId="0" borderId="0"/>
    <xf numFmtId="164" fontId="9" fillId="0" borderId="0" applyFont="0" applyFill="0" applyBorder="0" applyAlignment="0" applyProtection="0"/>
    <xf numFmtId="0" fontId="9" fillId="0" borderId="0"/>
    <xf numFmtId="0" fontId="26" fillId="5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38" fillId="14" borderId="0" applyNumberFormat="0" applyBorder="0" applyAlignment="0" applyProtection="0"/>
    <xf numFmtId="0" fontId="38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8" fillId="12" borderId="0" applyNumberFormat="0" applyBorder="0" applyAlignment="0" applyProtection="0"/>
    <xf numFmtId="0" fontId="38" fillId="15" borderId="0" applyNumberFormat="0" applyBorder="0" applyAlignment="0" applyProtection="0"/>
    <xf numFmtId="0" fontId="38" fillId="18" borderId="0" applyNumberFormat="0" applyBorder="0" applyAlignment="0" applyProtection="0"/>
    <xf numFmtId="0" fontId="39" fillId="19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22" borderId="0" applyNumberFormat="0" applyBorder="0" applyAlignment="0" applyProtection="0"/>
    <xf numFmtId="0" fontId="39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26" borderId="0" applyNumberFormat="0" applyBorder="0" applyAlignment="0" applyProtection="0"/>
    <xf numFmtId="0" fontId="40" fillId="10" borderId="0" applyNumberFormat="0" applyBorder="0" applyAlignment="0" applyProtection="0"/>
    <xf numFmtId="0" fontId="41" fillId="27" borderId="10" applyNumberFormat="0" applyAlignment="0" applyProtection="0"/>
    <xf numFmtId="0" fontId="42" fillId="28" borderId="11" applyNumberFormat="0" applyAlignment="0" applyProtection="0"/>
    <xf numFmtId="0" fontId="43" fillId="0" borderId="0" applyNumberFormat="0" applyFill="0" applyBorder="0" applyAlignment="0" applyProtection="0"/>
    <xf numFmtId="0" fontId="44" fillId="11" borderId="0" applyNumberFormat="0" applyBorder="0" applyAlignment="0" applyProtection="0"/>
    <xf numFmtId="0" fontId="45" fillId="0" borderId="12" applyNumberFormat="0" applyFill="0" applyAlignment="0" applyProtection="0"/>
    <xf numFmtId="0" fontId="46" fillId="0" borderId="13" applyNumberFormat="0" applyFill="0" applyAlignment="0" applyProtection="0"/>
    <xf numFmtId="0" fontId="47" fillId="0" borderId="14" applyNumberFormat="0" applyFill="0" applyAlignment="0" applyProtection="0"/>
    <xf numFmtId="0" fontId="47" fillId="0" borderId="0" applyNumberFormat="0" applyFill="0" applyBorder="0" applyAlignment="0" applyProtection="0"/>
    <xf numFmtId="0" fontId="48" fillId="14" borderId="10" applyNumberFormat="0" applyAlignment="0" applyProtection="0"/>
    <xf numFmtId="0" fontId="49" fillId="0" borderId="15" applyNumberFormat="0" applyFill="0" applyAlignment="0" applyProtection="0"/>
    <xf numFmtId="0" fontId="50" fillId="29" borderId="0" applyNumberFormat="0" applyBorder="0" applyAlignment="0" applyProtection="0"/>
    <xf numFmtId="0" fontId="36" fillId="30" borderId="16" applyNumberFormat="0" applyFont="0" applyAlignment="0" applyProtection="0"/>
    <xf numFmtId="0" fontId="51" fillId="27" borderId="17" applyNumberFormat="0" applyAlignment="0" applyProtection="0"/>
    <xf numFmtId="0" fontId="37" fillId="0" borderId="0"/>
    <xf numFmtId="0" fontId="52" fillId="0" borderId="0" applyNumberFormat="0" applyFill="0" applyBorder="0" applyAlignment="0" applyProtection="0"/>
    <xf numFmtId="0" fontId="53" fillId="0" borderId="18" applyNumberFormat="0" applyFill="0" applyAlignment="0" applyProtection="0"/>
    <xf numFmtId="0" fontId="54" fillId="0" borderId="0" applyNumberFormat="0" applyFill="0" applyBorder="0" applyAlignment="0" applyProtection="0"/>
    <xf numFmtId="0" fontId="9" fillId="0" borderId="0"/>
    <xf numFmtId="0" fontId="9" fillId="0" borderId="0" applyNumberFormat="0" applyFont="0" applyFill="0" applyAlignment="0" applyProtection="0"/>
    <xf numFmtId="0" fontId="36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36" fillId="0" borderId="0"/>
    <xf numFmtId="0" fontId="9" fillId="0" borderId="0"/>
  </cellStyleXfs>
  <cellXfs count="1160">
    <xf numFmtId="0" fontId="0" fillId="0" borderId="0" xfId="0"/>
    <xf numFmtId="0" fontId="2" fillId="0" borderId="0" xfId="0" applyFont="1" applyBorder="1"/>
    <xf numFmtId="4" fontId="1" fillId="0" borderId="0" xfId="0" applyNumberFormat="1" applyFont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2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right"/>
    </xf>
    <xf numFmtId="4" fontId="3" fillId="0" borderId="4" xfId="0" applyNumberFormat="1" applyFont="1" applyBorder="1" applyAlignment="1">
      <alignment horizontal="righ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vertical="center"/>
    </xf>
    <xf numFmtId="0" fontId="5" fillId="0" borderId="0" xfId="0" applyFont="1" applyBorder="1"/>
    <xf numFmtId="0" fontId="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164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Border="1"/>
    <xf numFmtId="165" fontId="6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/>
    <xf numFmtId="0" fontId="6" fillId="2" borderId="0" xfId="0" applyFont="1" applyFill="1" applyBorder="1" applyAlignment="1">
      <alignment horizontal="right"/>
    </xf>
    <xf numFmtId="4" fontId="1" fillId="2" borderId="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 vertical="top"/>
    </xf>
    <xf numFmtId="0" fontId="7" fillId="0" borderId="0" xfId="0" applyFont="1" applyBorder="1"/>
    <xf numFmtId="4" fontId="1" fillId="0" borderId="7" xfId="0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2" fontId="1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4" fontId="10" fillId="0" borderId="1" xfId="0" applyNumberFormat="1" applyFont="1" applyBorder="1" applyAlignment="1">
      <alignment horizontal="right"/>
    </xf>
    <xf numFmtId="0" fontId="10" fillId="0" borderId="0" xfId="0" applyFont="1" applyBorder="1" applyAlignment="1">
      <alignment vertical="top"/>
    </xf>
    <xf numFmtId="4" fontId="10" fillId="0" borderId="0" xfId="0" applyNumberFormat="1" applyFont="1" applyBorder="1" applyAlignment="1">
      <alignment horizontal="right"/>
    </xf>
    <xf numFmtId="1" fontId="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top"/>
    </xf>
    <xf numFmtId="1" fontId="1" fillId="0" borderId="0" xfId="0" applyNumberFormat="1" applyFont="1" applyBorder="1" applyAlignment="1">
      <alignment horizontal="center" vertical="top"/>
    </xf>
    <xf numFmtId="1" fontId="1" fillId="2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top"/>
    </xf>
    <xf numFmtId="1" fontId="3" fillId="0" borderId="3" xfId="0" applyNumberFormat="1" applyFont="1" applyBorder="1" applyAlignment="1">
      <alignment horizontal="center" vertical="top"/>
    </xf>
    <xf numFmtId="1" fontId="6" fillId="0" borderId="0" xfId="0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6" fillId="0" borderId="0" xfId="0" applyFont="1" applyBorder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49" fontId="1" fillId="0" borderId="0" xfId="0" applyNumberFormat="1" applyFont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49" fontId="6" fillId="2" borderId="0" xfId="0" applyNumberFormat="1" applyFont="1" applyFill="1" applyBorder="1" applyAlignment="1">
      <alignment horizontal="center" vertical="center"/>
    </xf>
    <xf numFmtId="1" fontId="1" fillId="2" borderId="0" xfId="0" applyNumberFormat="1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 wrapText="1"/>
    </xf>
    <xf numFmtId="49" fontId="6" fillId="0" borderId="0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4" fontId="1" fillId="0" borderId="0" xfId="0" applyNumberFormat="1" applyFont="1" applyBorder="1" applyAlignment="1">
      <alignment horizontal="left" vertical="center"/>
    </xf>
    <xf numFmtId="1" fontId="6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right"/>
    </xf>
    <xf numFmtId="0" fontId="14" fillId="0" borderId="0" xfId="0" applyFont="1" applyBorder="1"/>
    <xf numFmtId="0" fontId="10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/>
    </xf>
    <xf numFmtId="4" fontId="1" fillId="0" borderId="0" xfId="0" applyNumberFormat="1" applyFont="1" applyBorder="1" applyAlignment="1">
      <alignment vertical="center"/>
    </xf>
    <xf numFmtId="4" fontId="1" fillId="2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right" vertical="center"/>
    </xf>
    <xf numFmtId="1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4" fontId="10" fillId="0" borderId="0" xfId="0" applyNumberFormat="1" applyFont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/>
    <xf numFmtId="2" fontId="1" fillId="2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left" vertical="center"/>
    </xf>
    <xf numFmtId="2" fontId="1" fillId="0" borderId="2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right" vertical="center"/>
    </xf>
    <xf numFmtId="0" fontId="6" fillId="0" borderId="7" xfId="0" applyFont="1" applyFill="1" applyBorder="1" applyAlignment="1">
      <alignment vertical="center" wrapText="1"/>
    </xf>
    <xf numFmtId="49" fontId="6" fillId="0" borderId="7" xfId="0" applyNumberFormat="1" applyFont="1" applyFill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1" fillId="0" borderId="2" xfId="0" applyFont="1" applyBorder="1"/>
    <xf numFmtId="0" fontId="1" fillId="0" borderId="7" xfId="0" applyFont="1" applyBorder="1"/>
    <xf numFmtId="0" fontId="1" fillId="2" borderId="0" xfId="0" applyFont="1" applyFill="1" applyBorder="1" applyAlignment="1">
      <alignment horizontal="right"/>
    </xf>
    <xf numFmtId="49" fontId="1" fillId="2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right" vertical="center"/>
    </xf>
    <xf numFmtId="4" fontId="6" fillId="0" borderId="0" xfId="0" applyNumberFormat="1" applyFont="1" applyBorder="1" applyAlignment="1">
      <alignment horizontal="right"/>
    </xf>
    <xf numFmtId="4" fontId="6" fillId="2" borderId="0" xfId="0" applyNumberFormat="1" applyFont="1" applyFill="1" applyBorder="1" applyAlignment="1">
      <alignment horizontal="right"/>
    </xf>
    <xf numFmtId="0" fontId="10" fillId="0" borderId="0" xfId="0" applyFont="1" applyBorder="1"/>
    <xf numFmtId="1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/>
    </xf>
    <xf numFmtId="4" fontId="1" fillId="0" borderId="0" xfId="0" applyNumberFormat="1" applyFont="1" applyBorder="1" applyAlignment="1">
      <alignment vertical="top"/>
    </xf>
    <xf numFmtId="1" fontId="1" fillId="0" borderId="3" xfId="0" applyNumberFormat="1" applyFont="1" applyBorder="1" applyAlignment="1">
      <alignment horizontal="center" vertical="top"/>
    </xf>
    <xf numFmtId="4" fontId="1" fillId="0" borderId="4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0" xfId="4" applyNumberFormat="1" applyFont="1" applyBorder="1" applyAlignment="1">
      <alignment horizontal="right"/>
    </xf>
    <xf numFmtId="4" fontId="1" fillId="0" borderId="0" xfId="4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/>
    </xf>
    <xf numFmtId="2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 vertical="top" wrapText="1"/>
    </xf>
    <xf numFmtId="2" fontId="1" fillId="0" borderId="0" xfId="2" applyNumberFormat="1" applyFont="1" applyFill="1" applyBorder="1" applyAlignment="1" applyProtection="1">
      <alignment horizontal="right" wrapText="1"/>
    </xf>
    <xf numFmtId="4" fontId="1" fillId="0" borderId="0" xfId="2" applyNumberFormat="1" applyFont="1" applyFill="1" applyBorder="1" applyAlignment="1" applyProtection="1">
      <alignment horizontal="right" wrapText="1"/>
    </xf>
    <xf numFmtId="4" fontId="1" fillId="0" borderId="0" xfId="1" applyNumberFormat="1" applyFont="1" applyFill="1" applyBorder="1" applyAlignment="1" applyProtection="1">
      <alignment horizontal="left" vertical="top" wrapText="1"/>
    </xf>
    <xf numFmtId="0" fontId="1" fillId="0" borderId="0" xfId="2" applyFont="1" applyFill="1" applyAlignment="1" applyProtection="1">
      <alignment horizontal="left" wrapText="1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6" fillId="0" borderId="0" xfId="0" applyNumberFormat="1" applyFont="1" applyBorder="1" applyAlignment="1" applyProtection="1">
      <alignment horizontal="center" vertical="top"/>
    </xf>
    <xf numFmtId="0" fontId="6" fillId="0" borderId="0" xfId="0" applyFont="1" applyBorder="1" applyAlignment="1" applyProtection="1">
      <alignment vertical="top"/>
    </xf>
    <xf numFmtId="4" fontId="6" fillId="0" borderId="0" xfId="0" applyNumberFormat="1" applyFont="1" applyFill="1" applyBorder="1" applyAlignment="1" applyProtection="1">
      <alignment horizontal="left" vertical="top" wrapText="1"/>
    </xf>
    <xf numFmtId="4" fontId="6" fillId="0" borderId="0" xfId="4" applyNumberFormat="1" applyFont="1" applyBorder="1" applyAlignment="1">
      <alignment horizontal="right"/>
    </xf>
    <xf numFmtId="0" fontId="1" fillId="0" borderId="0" xfId="0" applyNumberFormat="1" applyFont="1" applyBorder="1" applyAlignment="1" applyProtection="1">
      <alignment horizontal="center" wrapText="1"/>
      <protection locked="0"/>
    </xf>
    <xf numFmtId="0" fontId="1" fillId="0" borderId="0" xfId="0" applyFont="1" applyBorder="1" applyAlignment="1" applyProtection="1">
      <alignment horizontal="left" vertical="top"/>
      <protection locked="0"/>
    </xf>
    <xf numFmtId="2" fontId="1" fillId="0" borderId="0" xfId="4" applyNumberFormat="1" applyFont="1" applyBorder="1" applyAlignment="1" applyProtection="1">
      <alignment horizontal="right"/>
      <protection locked="0"/>
    </xf>
    <xf numFmtId="4" fontId="1" fillId="0" borderId="0" xfId="4" applyNumberFormat="1" applyFont="1" applyBorder="1" applyAlignment="1" applyProtection="1">
      <alignment horizontal="right"/>
      <protection locked="0"/>
    </xf>
    <xf numFmtId="4" fontId="1" fillId="0" borderId="0" xfId="4" applyNumberFormat="1" applyFont="1" applyBorder="1" applyAlignment="1" applyProtection="1">
      <alignment horizontal="right"/>
    </xf>
    <xf numFmtId="0" fontId="1" fillId="0" borderId="0" xfId="0" applyFont="1" applyBorder="1" applyAlignment="1">
      <alignment horizontal="justify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/>
    <xf numFmtId="0" fontId="1" fillId="0" borderId="0" xfId="0" applyFont="1" applyBorder="1" applyAlignment="1" applyProtection="1">
      <alignment horizontal="left" wrapText="1"/>
      <protection locked="0"/>
    </xf>
    <xf numFmtId="0" fontId="1" fillId="0" borderId="0" xfId="1" applyNumberFormat="1" applyFont="1" applyBorder="1" applyAlignment="1" applyProtection="1">
      <alignment horizontal="center" vertical="top"/>
    </xf>
    <xf numFmtId="4" fontId="1" fillId="0" borderId="0" xfId="2" applyNumberFormat="1" applyFont="1" applyFill="1" applyAlignment="1" applyProtection="1">
      <alignment horizontal="right" wrapText="1"/>
    </xf>
    <xf numFmtId="0" fontId="1" fillId="0" borderId="0" xfId="2" applyFont="1" applyFill="1" applyAlignment="1" applyProtection="1">
      <alignment horizontal="left" wrapText="1"/>
      <protection locked="0"/>
    </xf>
    <xf numFmtId="0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 applyProtection="1">
      <alignment horizontal="justify" vertical="top" wrapText="1"/>
    </xf>
    <xf numFmtId="0" fontId="1" fillId="0" borderId="0" xfId="0" applyFont="1" applyAlignment="1">
      <alignment horizontal="left" vertical="top"/>
    </xf>
    <xf numFmtId="4" fontId="1" fillId="0" borderId="0" xfId="0" applyNumberFormat="1" applyFont="1" applyAlignment="1"/>
    <xf numFmtId="0" fontId="1" fillId="0" borderId="0" xfId="0" applyFont="1" applyAlignment="1"/>
    <xf numFmtId="0" fontId="1" fillId="0" borderId="0" xfId="1" applyFont="1" applyFill="1" applyBorder="1" applyAlignment="1">
      <alignment horizontal="left" vertical="top" wrapText="1"/>
    </xf>
    <xf numFmtId="4" fontId="1" fillId="0" borderId="0" xfId="0" applyNumberFormat="1" applyFont="1" applyAlignment="1">
      <alignment horizontal="right"/>
    </xf>
    <xf numFmtId="0" fontId="1" fillId="0" borderId="0" xfId="1" applyFont="1" applyFill="1" applyAlignment="1" applyProtection="1">
      <alignment horizontal="justify" vertical="top" wrapText="1"/>
    </xf>
    <xf numFmtId="0" fontId="8" fillId="0" borderId="0" xfId="0" applyFont="1"/>
    <xf numFmtId="0" fontId="1" fillId="0" borderId="0" xfId="0" applyFont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top"/>
    </xf>
    <xf numFmtId="4" fontId="8" fillId="0" borderId="0" xfId="0" applyNumberFormat="1" applyFont="1" applyAlignment="1">
      <alignment horizontal="right"/>
    </xf>
    <xf numFmtId="0" fontId="1" fillId="0" borderId="0" xfId="2" applyFont="1" applyAlignment="1" applyProtection="1">
      <alignment horizontal="left" wrapText="1"/>
    </xf>
    <xf numFmtId="0" fontId="1" fillId="0" borderId="0" xfId="2" applyFont="1" applyAlignment="1" applyProtection="1">
      <alignment horizontal="left" wrapText="1"/>
      <protection locked="0"/>
    </xf>
    <xf numFmtId="2" fontId="1" fillId="0" borderId="0" xfId="1" applyNumberFormat="1" applyFont="1" applyFill="1" applyAlignment="1" applyProtection="1">
      <alignment horizontal="right" vertical="top"/>
    </xf>
    <xf numFmtId="4" fontId="1" fillId="0" borderId="0" xfId="2" applyNumberFormat="1" applyFont="1" applyFill="1" applyAlignment="1" applyProtection="1">
      <alignment horizontal="right" wrapText="1"/>
      <protection locked="0"/>
    </xf>
    <xf numFmtId="0" fontId="1" fillId="0" borderId="0" xfId="0" applyFont="1" applyBorder="1" applyAlignment="1" applyProtection="1">
      <alignment horizontal="right" vertical="top"/>
      <protection locked="0"/>
    </xf>
    <xf numFmtId="0" fontId="1" fillId="0" borderId="0" xfId="0" applyFont="1" applyBorder="1" applyAlignment="1" applyProtection="1">
      <alignment horizontal="justify" vertical="top" wrapText="1"/>
      <protection locked="0"/>
    </xf>
    <xf numFmtId="2" fontId="1" fillId="0" borderId="0" xfId="0" applyNumberFormat="1" applyFont="1" applyAlignment="1">
      <alignment horizontal="right"/>
    </xf>
    <xf numFmtId="164" fontId="8" fillId="0" borderId="0" xfId="4" applyFont="1" applyBorder="1" applyAlignment="1" applyProtection="1">
      <alignment horizontal="center"/>
    </xf>
    <xf numFmtId="164" fontId="1" fillId="0" borderId="0" xfId="4" applyFont="1" applyBorder="1" applyAlignment="1" applyProtection="1">
      <alignment horizontal="center"/>
    </xf>
    <xf numFmtId="0" fontId="1" fillId="0" borderId="0" xfId="0" applyFont="1" applyBorder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applyFont="1" applyFill="1" applyBorder="1" applyAlignment="1" applyProtection="1">
      <alignment horizontal="center" vertical="top"/>
      <protection hidden="1"/>
    </xf>
    <xf numFmtId="4" fontId="1" fillId="0" borderId="0" xfId="2" applyNumberFormat="1" applyFont="1" applyFill="1" applyBorder="1" applyAlignment="1" applyProtection="1">
      <alignment horizontal="right" wrapText="1"/>
      <protection locked="0"/>
    </xf>
    <xf numFmtId="0" fontId="1" fillId="0" borderId="0" xfId="0" applyFont="1" applyFill="1" applyBorder="1" applyAlignment="1" applyProtection="1">
      <alignment vertical="top" wrapText="1"/>
      <protection hidden="1"/>
    </xf>
    <xf numFmtId="0" fontId="1" fillId="0" borderId="0" xfId="0" applyFont="1" applyBorder="1" applyAlignment="1" applyProtection="1">
      <alignment horizontal="center" vertical="top"/>
      <protection locked="0"/>
    </xf>
    <xf numFmtId="4" fontId="1" fillId="0" borderId="0" xfId="0" applyNumberFormat="1" applyFont="1" applyBorder="1" applyAlignment="1">
      <alignment horizontal="center"/>
    </xf>
    <xf numFmtId="4" fontId="1" fillId="0" borderId="0" xfId="2" applyNumberFormat="1" applyFont="1" applyFill="1" applyBorder="1" applyAlignment="1" applyProtection="1">
      <alignment horizontal="center" wrapText="1"/>
    </xf>
    <xf numFmtId="0" fontId="1" fillId="0" borderId="0" xfId="0" applyFont="1" applyBorder="1" applyAlignment="1">
      <alignment vertical="top" wrapText="1"/>
    </xf>
    <xf numFmtId="2" fontId="25" fillId="0" borderId="0" xfId="0" applyNumberFormat="1" applyFont="1" applyFill="1" applyBorder="1" applyAlignment="1" applyProtection="1">
      <alignment horizontal="right" wrapText="1"/>
      <protection hidden="1"/>
    </xf>
    <xf numFmtId="0" fontId="1" fillId="0" borderId="0" xfId="4" applyNumberFormat="1" applyFont="1" applyBorder="1" applyAlignment="1">
      <alignment horizontal="center" vertical="top"/>
    </xf>
    <xf numFmtId="2" fontId="1" fillId="0" borderId="0" xfId="0" applyNumberFormat="1" applyFont="1" applyBorder="1" applyAlignment="1">
      <alignment horizontal="right" wrapText="1"/>
    </xf>
    <xf numFmtId="0" fontId="1" fillId="0" borderId="0" xfId="2" applyNumberFormat="1" applyFont="1" applyAlignment="1" applyProtection="1">
      <alignment horizontal="center" vertical="top" wrapText="1"/>
    </xf>
    <xf numFmtId="0" fontId="8" fillId="0" borderId="0" xfId="0" applyFont="1" applyFill="1" applyBorder="1" applyAlignment="1" applyProtection="1">
      <alignment horizontal="center" wrapText="1"/>
      <protection hidden="1"/>
    </xf>
    <xf numFmtId="4" fontId="1" fillId="0" borderId="0" xfId="0" applyNumberFormat="1" applyFont="1" applyBorder="1"/>
    <xf numFmtId="0" fontId="1" fillId="4" borderId="0" xfId="0" applyFont="1" applyFill="1" applyBorder="1"/>
    <xf numFmtId="4" fontId="1" fillId="0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2" fontId="1" fillId="2" borderId="0" xfId="4" applyNumberFormat="1" applyFont="1" applyFill="1" applyBorder="1" applyAlignment="1">
      <alignment horizontal="right"/>
    </xf>
    <xf numFmtId="4" fontId="1" fillId="2" borderId="0" xfId="4" applyNumberFormat="1" applyFont="1" applyFill="1" applyBorder="1" applyAlignment="1">
      <alignment horizontal="right"/>
    </xf>
    <xf numFmtId="2" fontId="1" fillId="2" borderId="0" xfId="4" applyNumberFormat="1" applyFont="1" applyFill="1" applyBorder="1" applyAlignment="1" applyProtection="1">
      <alignment horizontal="right"/>
      <protection locked="0"/>
    </xf>
    <xf numFmtId="4" fontId="1" fillId="2" borderId="0" xfId="4" applyNumberFormat="1" applyFont="1" applyFill="1" applyBorder="1" applyAlignment="1" applyProtection="1">
      <alignment horizontal="right"/>
      <protection locked="0"/>
    </xf>
    <xf numFmtId="4" fontId="1" fillId="2" borderId="0" xfId="4" applyNumberFormat="1" applyFont="1" applyFill="1" applyBorder="1" applyAlignment="1" applyProtection="1">
      <alignment horizontal="right"/>
    </xf>
    <xf numFmtId="4" fontId="1" fillId="2" borderId="0" xfId="8" applyNumberFormat="1" applyFont="1" applyFill="1" applyBorder="1" applyAlignment="1" applyProtection="1">
      <alignment horizontal="right"/>
    </xf>
    <xf numFmtId="0" fontId="6" fillId="2" borderId="0" xfId="0" applyFont="1" applyFill="1" applyBorder="1" applyAlignment="1" applyProtection="1">
      <alignment horizontal="center" vertical="top"/>
      <protection locked="0"/>
    </xf>
    <xf numFmtId="4" fontId="6" fillId="2" borderId="0" xfId="0" applyNumberFormat="1" applyFont="1" applyFill="1" applyBorder="1"/>
    <xf numFmtId="0" fontId="6" fillId="2" borderId="0" xfId="0" applyFont="1" applyFill="1" applyBorder="1"/>
    <xf numFmtId="4" fontId="1" fillId="0" borderId="0" xfId="4" applyNumberFormat="1" applyFont="1" applyBorder="1" applyAlignment="1" applyProtection="1">
      <alignment horizontal="right" vertical="top"/>
      <protection locked="0"/>
    </xf>
    <xf numFmtId="4" fontId="6" fillId="0" borderId="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right"/>
    </xf>
    <xf numFmtId="0" fontId="10" fillId="0" borderId="0" xfId="0" applyFont="1" applyBorder="1" applyAlignment="1">
      <alignment horizontal="right" vertical="top"/>
    </xf>
    <xf numFmtId="0" fontId="1" fillId="0" borderId="0" xfId="0" applyFont="1" applyBorder="1" applyAlignment="1" applyProtection="1">
      <alignment horizontal="right"/>
      <protection locked="0"/>
    </xf>
    <xf numFmtId="0" fontId="6" fillId="0" borderId="0" xfId="2" applyFont="1" applyFill="1" applyBorder="1" applyAlignment="1" applyProtection="1">
      <alignment horizontal="right" wrapText="1"/>
    </xf>
    <xf numFmtId="0" fontId="1" fillId="2" borderId="0" xfId="0" applyFont="1" applyFill="1" applyBorder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2" fontId="6" fillId="2" borderId="0" xfId="0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horizontal="justify" vertical="center"/>
    </xf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0" borderId="0" xfId="0" applyFont="1" applyAlignment="1">
      <alignment horizontal="right" vertical="top"/>
    </xf>
    <xf numFmtId="0" fontId="6" fillId="0" borderId="0" xfId="0" applyFont="1" applyBorder="1" applyAlignment="1">
      <alignment horizontal="justify" vertical="top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/>
    <xf numFmtId="0" fontId="6" fillId="0" borderId="0" xfId="0" applyFont="1" applyFill="1" applyBorder="1"/>
    <xf numFmtId="0" fontId="10" fillId="0" borderId="1" xfId="0" applyFont="1" applyFill="1" applyBorder="1" applyAlignment="1">
      <alignment horizontal="left" vertical="center"/>
    </xf>
    <xf numFmtId="4" fontId="10" fillId="0" borderId="1" xfId="0" applyNumberFormat="1" applyFont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" xfId="0" applyFont="1" applyFill="1" applyBorder="1" applyAlignment="1">
      <alignment horizontal="right" vertical="center"/>
    </xf>
    <xf numFmtId="166" fontId="11" fillId="0" borderId="1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vertical="center"/>
    </xf>
    <xf numFmtId="0" fontId="1" fillId="0" borderId="0" xfId="0" applyFont="1" applyFill="1" applyBorder="1" applyAlignment="1" applyProtection="1">
      <alignment horizontal="right"/>
    </xf>
    <xf numFmtId="0" fontId="1" fillId="0" borderId="0" xfId="1" applyFont="1" applyFill="1" applyAlignment="1" applyProtection="1">
      <alignment horizontal="right" vertical="top"/>
    </xf>
    <xf numFmtId="2" fontId="10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right"/>
    </xf>
    <xf numFmtId="4" fontId="6" fillId="0" borderId="0" xfId="4" applyNumberFormat="1" applyFont="1" applyBorder="1" applyAlignment="1" applyProtection="1">
      <alignment horizontal="right"/>
    </xf>
    <xf numFmtId="0" fontId="8" fillId="0" borderId="0" xfId="0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4" fontId="13" fillId="8" borderId="9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right"/>
    </xf>
    <xf numFmtId="0" fontId="35" fillId="0" borderId="3" xfId="0" applyFont="1" applyFill="1" applyBorder="1" applyAlignment="1">
      <alignment horizontal="center" vertical="top"/>
    </xf>
    <xf numFmtId="0" fontId="8" fillId="0" borderId="3" xfId="0" applyFont="1" applyBorder="1"/>
    <xf numFmtId="4" fontId="11" fillId="0" borderId="0" xfId="0" applyNumberFormat="1" applyFont="1" applyFill="1" applyBorder="1" applyAlignment="1">
      <alignment horizontal="right"/>
    </xf>
    <xf numFmtId="0" fontId="1" fillId="0" borderId="3" xfId="0" applyFont="1" applyFill="1" applyBorder="1"/>
    <xf numFmtId="0" fontId="1" fillId="0" borderId="3" xfId="0" applyFont="1" applyBorder="1"/>
    <xf numFmtId="4" fontId="18" fillId="0" borderId="0" xfId="0" applyNumberFormat="1" applyFont="1" applyFill="1" applyBorder="1" applyAlignment="1">
      <alignment horizontal="right" vertical="center"/>
    </xf>
    <xf numFmtId="4" fontId="56" fillId="0" borderId="20" xfId="0" applyNumberFormat="1" applyFont="1" applyFill="1" applyBorder="1" applyAlignment="1">
      <alignment horizontal="center" vertical="center"/>
    </xf>
    <xf numFmtId="4" fontId="60" fillId="0" borderId="0" xfId="0" applyNumberFormat="1" applyFont="1" applyBorder="1" applyAlignment="1">
      <alignment horizontal="center" vertical="center"/>
    </xf>
    <xf numFmtId="0" fontId="1" fillId="0" borderId="19" xfId="0" applyFont="1" applyFill="1" applyBorder="1"/>
    <xf numFmtId="0" fontId="60" fillId="0" borderId="0" xfId="0" applyFont="1" applyFill="1" applyBorder="1" applyAlignment="1">
      <alignment horizontal="center"/>
    </xf>
    <xf numFmtId="4" fontId="64" fillId="0" borderId="3" xfId="0" applyNumberFormat="1" applyFont="1" applyBorder="1" applyAlignment="1">
      <alignment horizontal="center"/>
    </xf>
    <xf numFmtId="4" fontId="55" fillId="0" borderId="3" xfId="0" applyNumberFormat="1" applyFont="1" applyBorder="1" applyAlignment="1">
      <alignment horizontal="center" vertical="center"/>
    </xf>
    <xf numFmtId="4" fontId="55" fillId="0" borderId="3" xfId="0" applyNumberFormat="1" applyFont="1" applyBorder="1" applyAlignment="1">
      <alignment horizontal="center" vertical="top"/>
    </xf>
    <xf numFmtId="0" fontId="1" fillId="0" borderId="19" xfId="0" applyFont="1" applyBorder="1" applyAlignment="1">
      <alignment horizontal="right"/>
    </xf>
    <xf numFmtId="0" fontId="6" fillId="0" borderId="19" xfId="0" applyFont="1" applyFill="1" applyBorder="1"/>
    <xf numFmtId="0" fontId="6" fillId="0" borderId="3" xfId="0" applyFont="1" applyFill="1" applyBorder="1"/>
    <xf numFmtId="4" fontId="6" fillId="6" borderId="21" xfId="0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left" vertical="top"/>
    </xf>
    <xf numFmtId="0" fontId="33" fillId="0" borderId="19" xfId="0" applyFont="1" applyBorder="1" applyAlignment="1">
      <alignment horizontal="center"/>
    </xf>
    <xf numFmtId="0" fontId="1" fillId="0" borderId="19" xfId="0" applyFont="1" applyBorder="1" applyAlignment="1">
      <alignment horizontal="right" vertical="center"/>
    </xf>
    <xf numFmtId="4" fontId="62" fillId="0" borderId="19" xfId="0" applyNumberFormat="1" applyFont="1" applyFill="1" applyBorder="1" applyAlignment="1">
      <alignment horizontal="center" vertical="center"/>
    </xf>
    <xf numFmtId="4" fontId="65" fillId="0" borderId="0" xfId="0" applyNumberFormat="1" applyFont="1" applyBorder="1" applyAlignment="1">
      <alignment horizontal="center" vertical="center"/>
    </xf>
    <xf numFmtId="2" fontId="65" fillId="0" borderId="0" xfId="0" applyNumberFormat="1" applyFont="1" applyBorder="1" applyAlignment="1">
      <alignment horizontal="center" vertical="center"/>
    </xf>
    <xf numFmtId="49" fontId="65" fillId="0" borderId="0" xfId="0" applyNumberFormat="1" applyFont="1" applyBorder="1" applyAlignment="1">
      <alignment horizontal="center" vertical="center"/>
    </xf>
    <xf numFmtId="4" fontId="13" fillId="7" borderId="6" xfId="0" applyNumberFormat="1" applyFont="1" applyFill="1" applyBorder="1" applyAlignment="1">
      <alignment horizontal="center" vertical="center" wrapText="1"/>
    </xf>
    <xf numFmtId="0" fontId="59" fillId="0" borderId="0" xfId="0" applyFont="1" applyBorder="1" applyAlignment="1">
      <alignment horizontal="right"/>
    </xf>
    <xf numFmtId="0" fontId="1" fillId="0" borderId="7" xfId="0" applyNumberFormat="1" applyFont="1" applyBorder="1" applyAlignment="1" applyProtection="1">
      <alignment horizontal="center" wrapText="1"/>
      <protection locked="0"/>
    </xf>
    <xf numFmtId="0" fontId="1" fillId="0" borderId="7" xfId="0" applyFont="1" applyBorder="1" applyAlignment="1" applyProtection="1">
      <alignment horizontal="right"/>
      <protection locked="0"/>
    </xf>
    <xf numFmtId="2" fontId="1" fillId="0" borderId="7" xfId="4" applyNumberFormat="1" applyFont="1" applyBorder="1" applyAlignment="1" applyProtection="1">
      <alignment horizontal="right"/>
      <protection locked="0"/>
    </xf>
    <xf numFmtId="4" fontId="1" fillId="0" borderId="7" xfId="4" applyNumberFormat="1" applyFont="1" applyBorder="1" applyAlignment="1" applyProtection="1">
      <alignment horizontal="right"/>
      <protection locked="0"/>
    </xf>
    <xf numFmtId="0" fontId="1" fillId="0" borderId="0" xfId="1" applyNumberFormat="1" applyFont="1" applyFill="1" applyBorder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7" xfId="0" applyFont="1" applyBorder="1" applyProtection="1">
      <protection locked="0"/>
    </xf>
    <xf numFmtId="0" fontId="1" fillId="0" borderId="7" xfId="0" applyFont="1" applyBorder="1" applyAlignment="1">
      <alignment horizontal="right" wrapText="1"/>
    </xf>
    <xf numFmtId="0" fontId="1" fillId="0" borderId="7" xfId="4" applyNumberFormat="1" applyFont="1" applyBorder="1" applyAlignment="1">
      <alignment horizontal="center" vertical="top"/>
    </xf>
    <xf numFmtId="0" fontId="6" fillId="0" borderId="7" xfId="0" applyFont="1" applyBorder="1" applyAlignment="1">
      <alignment horizontal="left"/>
    </xf>
    <xf numFmtId="0" fontId="6" fillId="0" borderId="7" xfId="0" applyFont="1" applyBorder="1" applyAlignment="1">
      <alignment horizontal="right"/>
    </xf>
    <xf numFmtId="2" fontId="6" fillId="0" borderId="7" xfId="0" applyNumberFormat="1" applyFont="1" applyBorder="1" applyAlignment="1">
      <alignment horizontal="right" wrapText="1"/>
    </xf>
    <xf numFmtId="4" fontId="6" fillId="0" borderId="7" xfId="4" applyNumberFormat="1" applyFont="1" applyBorder="1" applyAlignment="1">
      <alignment horizontal="right"/>
    </xf>
    <xf numFmtId="0" fontId="1" fillId="0" borderId="3" xfId="0" applyFont="1" applyBorder="1" applyAlignment="1">
      <alignment horizontal="center"/>
    </xf>
    <xf numFmtId="4" fontId="61" fillId="0" borderId="3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right" wrapText="1"/>
    </xf>
    <xf numFmtId="4" fontId="6" fillId="0" borderId="7" xfId="2" applyNumberFormat="1" applyFont="1" applyFill="1" applyBorder="1" applyAlignment="1" applyProtection="1">
      <alignment horizontal="right" wrapText="1"/>
    </xf>
    <xf numFmtId="2" fontId="31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top"/>
    </xf>
    <xf numFmtId="4" fontId="10" fillId="0" borderId="0" xfId="0" applyNumberFormat="1" applyFont="1" applyFill="1" applyBorder="1" applyAlignment="1">
      <alignment horizontal="right"/>
    </xf>
    <xf numFmtId="4" fontId="11" fillId="0" borderId="0" xfId="0" applyNumberFormat="1" applyFont="1" applyFill="1" applyBorder="1" applyAlignment="1">
      <alignment horizontal="right" vertical="center"/>
    </xf>
    <xf numFmtId="2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justify"/>
    </xf>
    <xf numFmtId="4" fontId="61" fillId="0" borderId="3" xfId="0" applyNumberFormat="1" applyFont="1" applyBorder="1" applyAlignment="1">
      <alignment horizontal="center" vertical="top"/>
    </xf>
    <xf numFmtId="0" fontId="33" fillId="0" borderId="3" xfId="0" applyFont="1" applyFill="1" applyBorder="1" applyAlignment="1">
      <alignment horizontal="center" vertical="top"/>
    </xf>
    <xf numFmtId="0" fontId="10" fillId="0" borderId="19" xfId="0" applyFont="1" applyBorder="1" applyAlignment="1">
      <alignment horizontal="right"/>
    </xf>
    <xf numFmtId="0" fontId="1" fillId="0" borderId="24" xfId="0" applyFont="1" applyBorder="1" applyAlignment="1">
      <alignment horizontal="right"/>
    </xf>
    <xf numFmtId="0" fontId="60" fillId="0" borderId="0" xfId="0" applyFont="1" applyBorder="1" applyAlignment="1">
      <alignment horizontal="center" vertical="center"/>
    </xf>
    <xf numFmtId="0" fontId="60" fillId="0" borderId="0" xfId="0" applyFont="1" applyBorder="1" applyAlignment="1">
      <alignment horizontal="center"/>
    </xf>
    <xf numFmtId="4" fontId="6" fillId="8" borderId="21" xfId="0" applyNumberFormat="1" applyFont="1" applyFill="1" applyBorder="1" applyAlignment="1">
      <alignment horizontal="center"/>
    </xf>
    <xf numFmtId="4" fontId="6" fillId="6" borderId="6" xfId="0" applyNumberFormat="1" applyFont="1" applyFill="1" applyBorder="1" applyAlignment="1">
      <alignment horizontal="center"/>
    </xf>
    <xf numFmtId="4" fontId="6" fillId="8" borderId="6" xfId="0" applyNumberFormat="1" applyFont="1" applyFill="1" applyBorder="1" applyAlignment="1">
      <alignment horizontal="center"/>
    </xf>
    <xf numFmtId="0" fontId="62" fillId="0" borderId="3" xfId="0" applyFont="1" applyBorder="1" applyAlignment="1">
      <alignment horizontal="center"/>
    </xf>
    <xf numFmtId="4" fontId="6" fillId="8" borderId="6" xfId="0" applyNumberFormat="1" applyFont="1" applyFill="1" applyBorder="1" applyAlignment="1">
      <alignment horizontal="center" vertical="center"/>
    </xf>
    <xf numFmtId="4" fontId="6" fillId="6" borderId="25" xfId="0" applyNumberFormat="1" applyFont="1" applyFill="1" applyBorder="1" applyAlignment="1">
      <alignment horizontal="center" vertical="center"/>
    </xf>
    <xf numFmtId="2" fontId="59" fillId="0" borderId="2" xfId="0" applyNumberFormat="1" applyFont="1" applyBorder="1" applyAlignment="1">
      <alignment vertical="top"/>
    </xf>
    <xf numFmtId="0" fontId="59" fillId="0" borderId="2" xfId="0" applyFont="1" applyBorder="1" applyAlignment="1">
      <alignment horizontal="right"/>
    </xf>
    <xf numFmtId="49" fontId="1" fillId="0" borderId="0" xfId="0" applyNumberFormat="1" applyFont="1" applyFill="1" applyAlignment="1" applyProtection="1">
      <alignment horizontal="left" vertical="top" wrapText="1"/>
      <protection locked="0"/>
    </xf>
    <xf numFmtId="4" fontId="1" fillId="0" borderId="0" xfId="0" applyNumberFormat="1" applyFont="1" applyAlignment="1" applyProtection="1">
      <alignment horizontal="center"/>
      <protection locked="0"/>
    </xf>
    <xf numFmtId="168" fontId="1" fillId="0" borderId="0" xfId="0" applyNumberFormat="1" applyFont="1" applyBorder="1" applyAlignment="1" applyProtection="1">
      <alignment horizontal="right"/>
      <protection locked="0"/>
    </xf>
    <xf numFmtId="4" fontId="1" fillId="0" borderId="0" xfId="0" applyNumberFormat="1" applyFont="1" applyAlignment="1" applyProtection="1">
      <alignment horizontal="right"/>
      <protection locked="0"/>
    </xf>
    <xf numFmtId="49" fontId="1" fillId="0" borderId="0" xfId="0" applyNumberFormat="1" applyFont="1" applyFill="1" applyBorder="1" applyAlignment="1" applyProtection="1">
      <alignment horizontal="left" vertical="top" wrapText="1"/>
      <protection locked="0"/>
    </xf>
    <xf numFmtId="168" fontId="1" fillId="0" borderId="0" xfId="0" applyNumberFormat="1" applyFont="1" applyFill="1" applyBorder="1" applyAlignment="1" applyProtection="1">
      <alignment horizontal="right"/>
      <protection locked="0"/>
    </xf>
    <xf numFmtId="4" fontId="1" fillId="0" borderId="0" xfId="0" applyNumberFormat="1" applyFont="1" applyFill="1" applyAlignment="1" applyProtection="1">
      <alignment horizontal="right"/>
      <protection locked="0"/>
    </xf>
    <xf numFmtId="4" fontId="1" fillId="0" borderId="0" xfId="0" applyNumberFormat="1" applyFont="1" applyFill="1" applyAlignment="1" applyProtection="1">
      <alignment horizontal="center"/>
      <protection locked="0"/>
    </xf>
    <xf numFmtId="0" fontId="23" fillId="0" borderId="0" xfId="0" applyFont="1" applyBorder="1" applyAlignment="1" applyProtection="1">
      <alignment horizontal="left" wrapText="1"/>
      <protection locked="0"/>
    </xf>
    <xf numFmtId="168" fontId="6" fillId="0" borderId="0" xfId="0" applyNumberFormat="1" applyFont="1" applyAlignment="1" applyProtection="1">
      <alignment vertical="center"/>
      <protection locked="0"/>
    </xf>
    <xf numFmtId="168" fontId="6" fillId="0" borderId="0" xfId="0" applyNumberFormat="1" applyFont="1" applyAlignment="1">
      <alignment vertical="center"/>
    </xf>
    <xf numFmtId="4" fontId="1" fillId="0" borderId="0" xfId="0" applyNumberFormat="1" applyFont="1" applyBorder="1" applyAlignment="1" applyProtection="1">
      <alignment horizontal="right"/>
      <protection locked="0"/>
    </xf>
    <xf numFmtId="4" fontId="1" fillId="0" borderId="0" xfId="0" applyNumberFormat="1" applyFont="1" applyFill="1" applyBorder="1" applyAlignment="1" applyProtection="1">
      <alignment horizontal="right"/>
      <protection locked="0"/>
    </xf>
    <xf numFmtId="4" fontId="6" fillId="0" borderId="7" xfId="4" applyNumberFormat="1" applyFont="1" applyBorder="1" applyAlignment="1" applyProtection="1">
      <alignment horizontal="right"/>
    </xf>
    <xf numFmtId="49" fontId="1" fillId="0" borderId="0" xfId="0" applyNumberFormat="1" applyFont="1" applyFill="1" applyAlignment="1" applyProtection="1">
      <alignment horizontal="center" vertical="top" wrapText="1"/>
      <protection locked="0"/>
    </xf>
    <xf numFmtId="0" fontId="10" fillId="0" borderId="0" xfId="0" applyFont="1" applyBorder="1" applyAlignment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Font="1" applyBorder="1" applyAlignment="1">
      <alignment horizontal="center" vertical="top" wrapText="1"/>
    </xf>
    <xf numFmtId="4" fontId="64" fillId="0" borderId="3" xfId="0" applyNumberFormat="1" applyFont="1" applyFill="1" applyBorder="1" applyAlignment="1">
      <alignment horizontal="center"/>
    </xf>
    <xf numFmtId="168" fontId="6" fillId="0" borderId="0" xfId="0" applyNumberFormat="1" applyFont="1" applyFill="1" applyAlignment="1" applyProtection="1">
      <alignment vertical="center"/>
      <protection locked="0"/>
    </xf>
    <xf numFmtId="168" fontId="6" fillId="0" borderId="0" xfId="0" applyNumberFormat="1" applyFont="1" applyFill="1" applyAlignment="1">
      <alignment vertical="center"/>
    </xf>
    <xf numFmtId="0" fontId="6" fillId="0" borderId="0" xfId="0" applyFont="1" applyFill="1" applyProtection="1">
      <protection locked="0"/>
    </xf>
    <xf numFmtId="0" fontId="6" fillId="0" borderId="0" xfId="0" applyFont="1" applyFill="1"/>
    <xf numFmtId="16" fontId="1" fillId="0" borderId="0" xfId="0" applyNumberFormat="1" applyFont="1" applyFill="1" applyBorder="1" applyAlignment="1" applyProtection="1">
      <alignment horizontal="center" vertical="top" wrapText="1"/>
      <protection locked="0"/>
    </xf>
    <xf numFmtId="168" fontId="1" fillId="0" borderId="0" xfId="0" applyNumberFormat="1" applyFont="1" applyFill="1" applyAlignment="1" applyProtection="1">
      <alignment vertical="center"/>
      <protection locked="0"/>
    </xf>
    <xf numFmtId="168" fontId="1" fillId="0" borderId="0" xfId="0" applyNumberFormat="1" applyFont="1" applyFill="1" applyAlignment="1">
      <alignment vertical="center"/>
    </xf>
    <xf numFmtId="4" fontId="1" fillId="0" borderId="3" xfId="0" applyNumberFormat="1" applyFont="1" applyFill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3" xfId="2" applyNumberFormat="1" applyFont="1" applyFill="1" applyBorder="1" applyAlignment="1" applyProtection="1">
      <alignment horizontal="center" wrapText="1"/>
    </xf>
    <xf numFmtId="4" fontId="1" fillId="0" borderId="3" xfId="2" applyNumberFormat="1" applyFont="1" applyBorder="1" applyAlignment="1" applyProtection="1">
      <alignment horizontal="center" wrapText="1"/>
    </xf>
    <xf numFmtId="4" fontId="1" fillId="8" borderId="6" xfId="4" applyNumberFormat="1" applyFont="1" applyFill="1" applyBorder="1" applyAlignment="1" applyProtection="1">
      <alignment horizontal="center"/>
    </xf>
    <xf numFmtId="4" fontId="8" fillId="0" borderId="0" xfId="0" applyNumberFormat="1" applyFont="1" applyFill="1" applyAlignment="1" applyProtection="1">
      <alignment horizontal="center"/>
      <protection locked="0"/>
    </xf>
    <xf numFmtId="4" fontId="1" fillId="8" borderId="6" xfId="2" applyNumberFormat="1" applyFont="1" applyFill="1" applyBorder="1" applyAlignment="1" applyProtection="1">
      <alignment horizontal="center" wrapText="1"/>
    </xf>
    <xf numFmtId="4" fontId="1" fillId="8" borderId="6" xfId="4" applyNumberFormat="1" applyFont="1" applyFill="1" applyBorder="1" applyAlignment="1">
      <alignment horizontal="center"/>
    </xf>
    <xf numFmtId="4" fontId="1" fillId="7" borderId="7" xfId="4" applyNumberFormat="1" applyFont="1" applyFill="1" applyBorder="1" applyAlignment="1" applyProtection="1">
      <alignment horizontal="center"/>
    </xf>
    <xf numFmtId="4" fontId="1" fillId="7" borderId="7" xfId="2" applyNumberFormat="1" applyFont="1" applyFill="1" applyBorder="1" applyAlignment="1" applyProtection="1">
      <alignment horizontal="center" wrapText="1"/>
    </xf>
    <xf numFmtId="4" fontId="63" fillId="0" borderId="0" xfId="0" applyNumberFormat="1" applyFont="1" applyBorder="1" applyAlignment="1">
      <alignment horizontal="center"/>
    </xf>
    <xf numFmtId="4" fontId="1" fillId="0" borderId="0" xfId="2" applyNumberFormat="1" applyFont="1" applyBorder="1" applyAlignment="1" applyProtection="1">
      <alignment horizontal="center" wrapText="1"/>
    </xf>
    <xf numFmtId="4" fontId="1" fillId="6" borderId="6" xfId="4" applyNumberFormat="1" applyFont="1" applyFill="1" applyBorder="1" applyAlignment="1" applyProtection="1">
      <alignment horizontal="center"/>
    </xf>
    <xf numFmtId="4" fontId="1" fillId="6" borderId="6" xfId="2" applyNumberFormat="1" applyFont="1" applyFill="1" applyBorder="1" applyAlignment="1" applyProtection="1">
      <alignment horizontal="center" wrapText="1"/>
    </xf>
    <xf numFmtId="4" fontId="62" fillId="0" borderId="3" xfId="0" applyNumberFormat="1" applyFont="1" applyBorder="1" applyAlignment="1">
      <alignment horizontal="center"/>
    </xf>
    <xf numFmtId="4" fontId="62" fillId="0" borderId="3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/>
    </xf>
    <xf numFmtId="4" fontId="62" fillId="0" borderId="3" xfId="0" applyNumberFormat="1" applyFont="1" applyFill="1" applyBorder="1" applyAlignment="1" applyProtection="1">
      <alignment horizontal="center"/>
      <protection locked="0"/>
    </xf>
    <xf numFmtId="4" fontId="63" fillId="0" borderId="0" xfId="4" applyNumberFormat="1" applyFont="1" applyBorder="1" applyAlignment="1" applyProtection="1">
      <alignment horizontal="center"/>
      <protection locked="0"/>
    </xf>
    <xf numFmtId="168" fontId="1" fillId="0" borderId="0" xfId="0" applyNumberFormat="1" applyFont="1" applyFill="1" applyBorder="1" applyAlignment="1" applyProtection="1">
      <alignment horizontal="center" wrapText="1"/>
      <protection locked="0"/>
    </xf>
    <xf numFmtId="168" fontId="1" fillId="0" borderId="0" xfId="0" applyNumberFormat="1" applyFont="1" applyFill="1" applyAlignment="1" applyProtection="1">
      <alignment horizontal="center"/>
      <protection locked="0"/>
    </xf>
    <xf numFmtId="4" fontId="10" fillId="0" borderId="0" xfId="0" applyNumberFormat="1" applyFont="1" applyBorder="1" applyAlignment="1">
      <alignment horizontal="right" vertical="center"/>
    </xf>
    <xf numFmtId="4" fontId="3" fillId="0" borderId="0" xfId="0" applyNumberFormat="1" applyFont="1" applyBorder="1" applyAlignment="1">
      <alignment horizontal="right" vertical="center"/>
    </xf>
    <xf numFmtId="0" fontId="6" fillId="0" borderId="0" xfId="2" applyNumberFormat="1" applyFont="1" applyBorder="1" applyAlignment="1" applyProtection="1">
      <alignment horizontal="right" wrapText="1"/>
    </xf>
    <xf numFmtId="0" fontId="1" fillId="0" borderId="0" xfId="0" applyFont="1" applyFill="1" applyAlignment="1" applyProtection="1">
      <alignment horizontal="right"/>
      <protection locked="0"/>
    </xf>
    <xf numFmtId="0" fontId="1" fillId="0" borderId="0" xfId="0" applyNumberFormat="1" applyFont="1" applyBorder="1" applyAlignment="1">
      <alignment horizontal="right" wrapText="1"/>
    </xf>
    <xf numFmtId="168" fontId="1" fillId="0" borderId="0" xfId="0" applyNumberFormat="1" applyFont="1" applyFill="1" applyAlignment="1" applyProtection="1">
      <alignment horizontal="right"/>
      <protection locked="0"/>
    </xf>
    <xf numFmtId="0" fontId="1" fillId="0" borderId="0" xfId="0" applyNumberFormat="1" applyFont="1" applyAlignment="1">
      <alignment horizontal="right" vertical="top"/>
    </xf>
    <xf numFmtId="168" fontId="1" fillId="0" borderId="0" xfId="0" applyNumberFormat="1" applyFont="1" applyAlignment="1" applyProtection="1">
      <alignment horizontal="right"/>
      <protection locked="0"/>
    </xf>
    <xf numFmtId="2" fontId="1" fillId="0" borderId="0" xfId="0" applyNumberFormat="1" applyFont="1" applyBorder="1" applyAlignment="1">
      <alignment horizontal="right" vertical="top"/>
    </xf>
    <xf numFmtId="4" fontId="1" fillId="0" borderId="0" xfId="0" applyNumberFormat="1" applyFont="1" applyBorder="1" applyAlignment="1">
      <alignment horizontal="right" vertical="top"/>
    </xf>
    <xf numFmtId="168" fontId="24" fillId="0" borderId="0" xfId="0" applyNumberFormat="1" applyFont="1" applyFill="1" applyAlignment="1" applyProtection="1">
      <alignment vertical="center"/>
      <protection locked="0"/>
    </xf>
    <xf numFmtId="168" fontId="24" fillId="0" borderId="0" xfId="0" applyNumberFormat="1" applyFont="1" applyFill="1" applyAlignment="1">
      <alignment vertical="center"/>
    </xf>
    <xf numFmtId="0" fontId="6" fillId="0" borderId="0" xfId="0" applyNumberFormat="1" applyFont="1" applyBorder="1" applyAlignment="1">
      <alignment horizontal="left" vertical="top"/>
    </xf>
    <xf numFmtId="0" fontId="6" fillId="0" borderId="0" xfId="4" applyNumberFormat="1" applyFont="1" applyBorder="1" applyAlignment="1" applyProtection="1">
      <alignment horizontal="left" vertical="top"/>
    </xf>
    <xf numFmtId="4" fontId="1" fillId="6" borderId="6" xfId="4" applyNumberFormat="1" applyFont="1" applyFill="1" applyBorder="1" applyAlignment="1">
      <alignment horizontal="center"/>
    </xf>
    <xf numFmtId="4" fontId="1" fillId="7" borderId="7" xfId="4" applyNumberFormat="1" applyFont="1" applyFill="1" applyBorder="1" applyAlignment="1">
      <alignment horizontal="center"/>
    </xf>
    <xf numFmtId="4" fontId="71" fillId="0" borderId="3" xfId="0" applyNumberFormat="1" applyFont="1" applyBorder="1" applyAlignment="1">
      <alignment horizontal="center"/>
    </xf>
    <xf numFmtId="4" fontId="72" fillId="0" borderId="0" xfId="0" applyNumberFormat="1" applyFont="1" applyBorder="1" applyAlignment="1">
      <alignment horizontal="center"/>
    </xf>
    <xf numFmtId="4" fontId="70" fillId="0" borderId="3" xfId="0" applyNumberFormat="1" applyFont="1" applyBorder="1" applyAlignment="1">
      <alignment horizontal="center"/>
    </xf>
    <xf numFmtId="4" fontId="1" fillId="0" borderId="3" xfId="0" applyNumberFormat="1" applyFont="1" applyBorder="1" applyAlignment="1" applyProtection="1">
      <alignment horizontal="center"/>
    </xf>
    <xf numFmtId="4" fontId="1" fillId="0" borderId="0" xfId="0" applyNumberFormat="1" applyFont="1" applyBorder="1" applyAlignment="1" applyProtection="1">
      <alignment horizontal="center"/>
    </xf>
    <xf numFmtId="4" fontId="62" fillId="0" borderId="3" xfId="2" applyNumberFormat="1" applyFont="1" applyFill="1" applyBorder="1" applyAlignment="1" applyProtection="1">
      <alignment horizontal="center" wrapText="1"/>
    </xf>
    <xf numFmtId="4" fontId="1" fillId="6" borderId="21" xfId="4" applyNumberFormat="1" applyFont="1" applyFill="1" applyBorder="1" applyAlignment="1" applyProtection="1">
      <alignment horizontal="center"/>
    </xf>
    <xf numFmtId="4" fontId="1" fillId="7" borderId="2" xfId="4" applyNumberFormat="1" applyFont="1" applyFill="1" applyBorder="1" applyAlignment="1" applyProtection="1">
      <alignment horizontal="center"/>
    </xf>
    <xf numFmtId="4" fontId="1" fillId="8" borderId="21" xfId="0" applyNumberFormat="1" applyFont="1" applyFill="1" applyBorder="1" applyAlignment="1">
      <alignment horizontal="center"/>
    </xf>
    <xf numFmtId="4" fontId="62" fillId="0" borderId="3" xfId="0" applyNumberFormat="1" applyFont="1" applyBorder="1" applyAlignment="1" applyProtection="1">
      <alignment horizontal="center"/>
      <protection locked="0"/>
    </xf>
    <xf numFmtId="4" fontId="1" fillId="0" borderId="3" xfId="0" applyNumberFormat="1" applyFont="1" applyBorder="1" applyAlignment="1" applyProtection="1">
      <alignment horizontal="center"/>
      <protection locked="0"/>
    </xf>
    <xf numFmtId="4" fontId="64" fillId="0" borderId="3" xfId="0" applyNumberFormat="1" applyFont="1" applyBorder="1" applyAlignment="1" applyProtection="1">
      <alignment horizontal="center"/>
      <protection locked="0"/>
    </xf>
    <xf numFmtId="4" fontId="1" fillId="0" borderId="3" xfId="0" applyNumberFormat="1" applyFont="1" applyFill="1" applyBorder="1" applyAlignment="1" applyProtection="1">
      <alignment horizontal="center"/>
      <protection locked="0"/>
    </xf>
    <xf numFmtId="4" fontId="64" fillId="0" borderId="3" xfId="0" applyNumberFormat="1" applyFont="1" applyFill="1" applyBorder="1" applyAlignment="1" applyProtection="1">
      <alignment horizontal="center"/>
      <protection locked="0"/>
    </xf>
    <xf numFmtId="4" fontId="1" fillId="0" borderId="3" xfId="4" applyNumberFormat="1" applyFont="1" applyFill="1" applyBorder="1" applyAlignment="1">
      <alignment horizontal="center"/>
    </xf>
    <xf numFmtId="4" fontId="1" fillId="0" borderId="0" xfId="4" applyNumberFormat="1" applyFont="1" applyFill="1" applyBorder="1" applyAlignment="1">
      <alignment horizontal="center"/>
    </xf>
    <xf numFmtId="4" fontId="64" fillId="0" borderId="3" xfId="4" applyNumberFormat="1" applyFont="1" applyBorder="1" applyAlignment="1" applyProtection="1">
      <alignment horizontal="center"/>
      <protection locked="0"/>
    </xf>
    <xf numFmtId="4" fontId="1" fillId="0" borderId="3" xfId="0" applyNumberFormat="1" applyFont="1" applyBorder="1" applyAlignment="1">
      <alignment horizontal="right"/>
    </xf>
    <xf numFmtId="4" fontId="1" fillId="0" borderId="3" xfId="4" applyNumberFormat="1" applyFont="1" applyBorder="1" applyAlignment="1" applyProtection="1">
      <alignment horizontal="right"/>
      <protection locked="0"/>
    </xf>
    <xf numFmtId="4" fontId="8" fillId="0" borderId="3" xfId="0" applyNumberFormat="1" applyFont="1" applyFill="1" applyBorder="1" applyAlignment="1" applyProtection="1">
      <alignment horizontal="center"/>
      <protection locked="0"/>
    </xf>
    <xf numFmtId="0" fontId="1" fillId="0" borderId="0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justify"/>
    </xf>
    <xf numFmtId="0" fontId="1" fillId="0" borderId="2" xfId="0" applyFont="1" applyFill="1" applyBorder="1" applyAlignment="1">
      <alignment horizontal="right"/>
    </xf>
    <xf numFmtId="2" fontId="1" fillId="0" borderId="2" xfId="4" applyNumberFormat="1" applyFont="1" applyFill="1" applyBorder="1" applyAlignment="1">
      <alignment horizontal="right"/>
    </xf>
    <xf numFmtId="4" fontId="6" fillId="0" borderId="2" xfId="4" applyNumberFormat="1" applyFont="1" applyFill="1" applyBorder="1" applyAlignment="1" applyProtection="1">
      <alignment horizontal="right"/>
      <protection locked="0"/>
    </xf>
    <xf numFmtId="4" fontId="1" fillId="6" borderId="2" xfId="4" applyNumberFormat="1" applyFont="1" applyFill="1" applyBorder="1" applyAlignment="1">
      <alignment horizontal="center"/>
    </xf>
    <xf numFmtId="4" fontId="1" fillId="7" borderId="2" xfId="4" applyNumberFormat="1" applyFont="1" applyFill="1" applyBorder="1" applyAlignment="1">
      <alignment horizontal="center"/>
    </xf>
    <xf numFmtId="4" fontId="1" fillId="8" borderId="2" xfId="4" applyNumberFormat="1" applyFont="1" applyFill="1" applyBorder="1" applyAlignment="1">
      <alignment horizontal="center"/>
    </xf>
    <xf numFmtId="0" fontId="10" fillId="0" borderId="2" xfId="0" applyFont="1" applyBorder="1" applyAlignment="1">
      <alignment horizontal="right" vertical="center"/>
    </xf>
    <xf numFmtId="0" fontId="34" fillId="0" borderId="0" xfId="0" applyFont="1" applyFill="1" applyBorder="1" applyAlignment="1">
      <alignment horizontal="center" vertical="top"/>
    </xf>
    <xf numFmtId="0" fontId="1" fillId="0" borderId="0" xfId="59" applyFont="1"/>
    <xf numFmtId="0" fontId="6" fillId="0" borderId="0" xfId="0" applyFont="1" applyFill="1" applyBorder="1" applyAlignment="1">
      <alignment horizontal="center" vertical="center"/>
    </xf>
    <xf numFmtId="0" fontId="62" fillId="0" borderId="3" xfId="0" applyFont="1" applyFill="1" applyBorder="1" applyAlignment="1">
      <alignment horizontal="center"/>
    </xf>
    <xf numFmtId="4" fontId="8" fillId="0" borderId="3" xfId="0" applyNumberFormat="1" applyFont="1" applyBorder="1"/>
    <xf numFmtId="0" fontId="1" fillId="0" borderId="3" xfId="59" applyFont="1" applyBorder="1"/>
    <xf numFmtId="4" fontId="6" fillId="7" borderId="7" xfId="0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10" fillId="0" borderId="19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60" fillId="0" borderId="2" xfId="0" applyFont="1" applyBorder="1" applyAlignment="1">
      <alignment horizontal="center"/>
    </xf>
    <xf numFmtId="0" fontId="58" fillId="0" borderId="0" xfId="0" applyFont="1" applyFill="1" applyBorder="1" applyAlignment="1">
      <alignment horizontal="center"/>
    </xf>
    <xf numFmtId="0" fontId="60" fillId="0" borderId="0" xfId="0" applyFont="1" applyFill="1" applyBorder="1" applyAlignment="1">
      <alignment horizontal="center" vertical="top"/>
    </xf>
    <xf numFmtId="4" fontId="60" fillId="0" borderId="0" xfId="0" applyNumberFormat="1" applyFont="1" applyBorder="1" applyAlignment="1">
      <alignment horizontal="center" vertical="top"/>
    </xf>
    <xf numFmtId="4" fontId="6" fillId="7" borderId="2" xfId="0" applyNumberFormat="1" applyFont="1" applyFill="1" applyBorder="1" applyAlignment="1">
      <alignment horizontal="center"/>
    </xf>
    <xf numFmtId="0" fontId="56" fillId="0" borderId="0" xfId="0" applyFont="1" applyFill="1" applyBorder="1" applyAlignment="1">
      <alignment horizontal="center" vertical="center"/>
    </xf>
    <xf numFmtId="49" fontId="24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" fontId="6" fillId="7" borderId="6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12" fillId="0" borderId="0" xfId="0" applyFont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49" fontId="28" fillId="0" borderId="0" xfId="0" applyNumberFormat="1" applyFont="1" applyBorder="1" applyAlignment="1">
      <alignment horizontal="center" vertical="center"/>
    </xf>
    <xf numFmtId="0" fontId="28" fillId="0" borderId="0" xfId="0" applyFont="1" applyBorder="1" applyAlignment="1">
      <alignment horizontal="right"/>
    </xf>
    <xf numFmtId="4" fontId="28" fillId="0" borderId="0" xfId="0" applyNumberFormat="1" applyFont="1" applyBorder="1" applyAlignment="1">
      <alignment horizontal="right"/>
    </xf>
    <xf numFmtId="4" fontId="62" fillId="0" borderId="19" xfId="0" applyNumberFormat="1" applyFont="1" applyBorder="1" applyAlignment="1">
      <alignment horizontal="center" vertical="center"/>
    </xf>
    <xf numFmtId="4" fontId="13" fillId="6" borderId="2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35" fillId="0" borderId="5" xfId="0" applyFont="1" applyBorder="1" applyAlignment="1">
      <alignment horizontal="center"/>
    </xf>
    <xf numFmtId="0" fontId="1" fillId="0" borderId="5" xfId="0" applyFont="1" applyBorder="1" applyAlignment="1">
      <alignment vertical="center"/>
    </xf>
    <xf numFmtId="4" fontId="64" fillId="0" borderId="5" xfId="0" applyNumberFormat="1" applyFont="1" applyBorder="1" applyAlignment="1">
      <alignment horizontal="center" vertical="center"/>
    </xf>
    <xf numFmtId="4" fontId="64" fillId="0" borderId="5" xfId="0" applyNumberFormat="1" applyFont="1" applyFill="1" applyBorder="1" applyAlignment="1">
      <alignment horizontal="center" vertical="center"/>
    </xf>
    <xf numFmtId="4" fontId="57" fillId="0" borderId="26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right" vertical="center"/>
    </xf>
    <xf numFmtId="1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2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vertical="center"/>
    </xf>
    <xf numFmtId="0" fontId="63" fillId="0" borderId="0" xfId="0" applyFont="1" applyBorder="1"/>
    <xf numFmtId="4" fontId="8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left" vertical="top" wrapText="1"/>
    </xf>
    <xf numFmtId="0" fontId="28" fillId="0" borderId="0" xfId="0" applyFont="1" applyBorder="1" applyAlignment="1">
      <alignment horizontal="center" vertical="top"/>
    </xf>
    <xf numFmtId="0" fontId="28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center" wrapText="1"/>
    </xf>
    <xf numFmtId="1" fontId="28" fillId="0" borderId="0" xfId="0" applyNumberFormat="1" applyFont="1" applyBorder="1" applyAlignment="1">
      <alignment horizontal="center" vertical="top"/>
    </xf>
    <xf numFmtId="0" fontId="28" fillId="0" borderId="0" xfId="0" applyFont="1" applyBorder="1"/>
    <xf numFmtId="0" fontId="34" fillId="0" borderId="21" xfId="0" applyFont="1" applyBorder="1" applyAlignment="1">
      <alignment horizontal="center"/>
    </xf>
    <xf numFmtId="0" fontId="1" fillId="0" borderId="3" xfId="0" applyFont="1" applyBorder="1" applyAlignment="1">
      <alignment horizontal="right" vertical="center"/>
    </xf>
    <xf numFmtId="4" fontId="63" fillId="0" borderId="3" xfId="0" applyNumberFormat="1" applyFont="1" applyBorder="1" applyAlignment="1">
      <alignment horizontal="center" vertical="center"/>
    </xf>
    <xf numFmtId="4" fontId="58" fillId="0" borderId="21" xfId="0" applyNumberFormat="1" applyFont="1" applyFill="1" applyBorder="1" applyAlignment="1">
      <alignment horizontal="center" vertical="center"/>
    </xf>
    <xf numFmtId="4" fontId="63" fillId="0" borderId="22" xfId="0" applyNumberFormat="1" applyFont="1" applyFill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top"/>
    </xf>
    <xf numFmtId="0" fontId="24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right"/>
    </xf>
    <xf numFmtId="4" fontId="8" fillId="0" borderId="0" xfId="0" applyNumberFormat="1" applyFont="1" applyBorder="1"/>
    <xf numFmtId="2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/>
    <xf numFmtId="4" fontId="24" fillId="2" borderId="0" xfId="0" applyNumberFormat="1" applyFont="1" applyFill="1" applyBorder="1"/>
    <xf numFmtId="2" fontId="8" fillId="0" borderId="0" xfId="0" applyNumberFormat="1" applyFont="1" applyFill="1" applyBorder="1" applyAlignment="1" applyProtection="1">
      <alignment horizontal="center" wrapText="1"/>
      <protection hidden="1"/>
    </xf>
    <xf numFmtId="2" fontId="24" fillId="2" borderId="0" xfId="0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8" fillId="0" borderId="0" xfId="0" applyFont="1" applyAlignment="1">
      <alignment horizontal="center" vertical="top"/>
    </xf>
    <xf numFmtId="0" fontId="6" fillId="2" borderId="0" xfId="0" applyFont="1" applyFill="1" applyAlignment="1">
      <alignment horizontal="right" vertical="top"/>
    </xf>
    <xf numFmtId="0" fontId="6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right"/>
    </xf>
    <xf numFmtId="0" fontId="1" fillId="2" borderId="0" xfId="0" applyNumberFormat="1" applyFont="1" applyFill="1" applyAlignment="1"/>
    <xf numFmtId="4" fontId="1" fillId="2" borderId="0" xfId="0" applyNumberFormat="1" applyFont="1" applyFill="1"/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1" fillId="0" borderId="0" xfId="0" applyNumberFormat="1" applyFont="1" applyAlignment="1"/>
    <xf numFmtId="0" fontId="1" fillId="0" borderId="0" xfId="0" applyFont="1" applyAlignment="1">
      <alignment horizontal="left" vertical="top" wrapText="1"/>
    </xf>
    <xf numFmtId="0" fontId="1" fillId="0" borderId="7" xfId="0" applyFont="1" applyFill="1" applyBorder="1" applyAlignment="1">
      <alignment horizontal="right"/>
    </xf>
    <xf numFmtId="0" fontId="1" fillId="2" borderId="0" xfId="0" applyFont="1" applyFill="1" applyAlignment="1"/>
    <xf numFmtId="0" fontId="6" fillId="0" borderId="0" xfId="0" applyFont="1" applyFill="1" applyAlignment="1">
      <alignment vertical="top" wrapText="1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/>
    <xf numFmtId="0" fontId="6" fillId="2" borderId="0" xfId="0" applyFont="1" applyFill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" fillId="0" borderId="7" xfId="0" applyFont="1" applyFill="1" applyBorder="1" applyAlignment="1">
      <alignment horizontal="center"/>
    </xf>
    <xf numFmtId="0" fontId="1" fillId="0" borderId="0" xfId="0" applyFont="1" applyBorder="1" applyAlignment="1"/>
    <xf numFmtId="0" fontId="28" fillId="0" borderId="3" xfId="0" applyFont="1" applyFill="1" applyBorder="1" applyAlignment="1">
      <alignment horizontal="center"/>
    </xf>
    <xf numFmtId="0" fontId="28" fillId="2" borderId="0" xfId="0" applyFont="1" applyFill="1" applyAlignment="1">
      <alignment horizontal="center"/>
    </xf>
    <xf numFmtId="0" fontId="28" fillId="0" borderId="0" xfId="0" applyFont="1"/>
    <xf numFmtId="167" fontId="28" fillId="0" borderId="0" xfId="0" applyNumberFormat="1" applyFont="1" applyAlignment="1">
      <alignment horizontal="center" vertical="top"/>
    </xf>
    <xf numFmtId="167" fontId="28" fillId="0" borderId="0" xfId="0" applyNumberFormat="1" applyFont="1" applyAlignment="1">
      <alignment horizontal="right" vertical="top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right"/>
    </xf>
    <xf numFmtId="167" fontId="1" fillId="0" borderId="0" xfId="0" applyNumberFormat="1" applyFont="1" applyAlignment="1">
      <alignment horizontal="center" vertical="top"/>
    </xf>
    <xf numFmtId="167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4" fontId="6" fillId="0" borderId="7" xfId="0" applyNumberFormat="1" applyFont="1" applyFill="1" applyBorder="1"/>
    <xf numFmtId="0" fontId="1" fillId="0" borderId="0" xfId="0" applyFont="1" applyFill="1" applyBorder="1" applyAlignment="1" applyProtection="1">
      <alignment horizontal="center" wrapText="1"/>
      <protection hidden="1"/>
    </xf>
    <xf numFmtId="0" fontId="28" fillId="0" borderId="0" xfId="0" applyFont="1" applyAlignment="1">
      <alignment horizontal="center" vertical="top"/>
    </xf>
    <xf numFmtId="0" fontId="28" fillId="0" borderId="0" xfId="0" applyFont="1" applyAlignment="1">
      <alignment horizontal="right" vertical="top"/>
    </xf>
    <xf numFmtId="0" fontId="28" fillId="0" borderId="0" xfId="0" applyFont="1" applyAlignment="1">
      <alignment vertical="top"/>
    </xf>
    <xf numFmtId="4" fontId="28" fillId="0" borderId="0" xfId="0" applyNumberFormat="1" applyFont="1"/>
    <xf numFmtId="0" fontId="28" fillId="0" borderId="7" xfId="0" applyFont="1" applyFill="1" applyBorder="1" applyAlignment="1">
      <alignment horizontal="center" vertical="top"/>
    </xf>
    <xf numFmtId="0" fontId="28" fillId="0" borderId="7" xfId="0" applyFont="1" applyFill="1" applyBorder="1" applyAlignment="1">
      <alignment horizontal="right" vertical="top"/>
    </xf>
    <xf numFmtId="0" fontId="18" fillId="0" borderId="7" xfId="0" applyFont="1" applyFill="1" applyBorder="1" applyAlignment="1">
      <alignment vertical="top" wrapText="1"/>
    </xf>
    <xf numFmtId="0" fontId="28" fillId="0" borderId="7" xfId="0" applyFont="1" applyFill="1" applyBorder="1" applyAlignment="1">
      <alignment horizontal="center"/>
    </xf>
    <xf numFmtId="0" fontId="28" fillId="0" borderId="7" xfId="0" applyFont="1" applyFill="1" applyBorder="1" applyAlignment="1">
      <alignment horizontal="right"/>
    </xf>
    <xf numFmtId="4" fontId="18" fillId="0" borderId="7" xfId="0" applyNumberFormat="1" applyFont="1" applyFill="1" applyBorder="1"/>
    <xf numFmtId="2" fontId="1" fillId="0" borderId="0" xfId="4" applyNumberFormat="1" applyFont="1" applyBorder="1" applyAlignment="1">
      <alignment horizontal="center"/>
    </xf>
    <xf numFmtId="0" fontId="6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6" fillId="0" borderId="0" xfId="0" applyFont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0" fontId="1" fillId="0" borderId="0" xfId="0" applyNumberFormat="1" applyFont="1" applyAlignment="1">
      <alignment horizontal="right"/>
    </xf>
    <xf numFmtId="0" fontId="28" fillId="0" borderId="0" xfId="0" applyNumberFormat="1" applyFont="1" applyBorder="1" applyAlignment="1">
      <alignment horizontal="center" wrapText="1"/>
    </xf>
    <xf numFmtId="0" fontId="28" fillId="0" borderId="0" xfId="0" applyFont="1" applyBorder="1" applyAlignment="1">
      <alignment horizontal="center"/>
    </xf>
    <xf numFmtId="2" fontId="28" fillId="0" borderId="0" xfId="4" applyNumberFormat="1" applyFont="1" applyBorder="1" applyAlignment="1">
      <alignment horizontal="center"/>
    </xf>
    <xf numFmtId="2" fontId="28" fillId="0" borderId="0" xfId="4" applyNumberFormat="1" applyFont="1" applyBorder="1" applyAlignment="1">
      <alignment horizontal="right"/>
    </xf>
    <xf numFmtId="0" fontId="18" fillId="2" borderId="0" xfId="0" applyFont="1" applyFill="1" applyAlignment="1">
      <alignment horizontal="center" vertical="top"/>
    </xf>
    <xf numFmtId="0" fontId="18" fillId="2" borderId="0" xfId="0" applyFont="1" applyFill="1" applyAlignment="1">
      <alignment horizontal="right" vertical="top"/>
    </xf>
    <xf numFmtId="0" fontId="18" fillId="2" borderId="0" xfId="0" applyFont="1" applyFill="1" applyAlignment="1">
      <alignment horizontal="left" vertical="top" wrapText="1"/>
    </xf>
    <xf numFmtId="0" fontId="18" fillId="2" borderId="0" xfId="0" applyFont="1" applyFill="1" applyAlignment="1">
      <alignment horizontal="center" vertical="top" wrapText="1"/>
    </xf>
    <xf numFmtId="0" fontId="28" fillId="2" borderId="0" xfId="0" applyNumberFormat="1" applyFont="1" applyFill="1" applyAlignment="1"/>
    <xf numFmtId="4" fontId="28" fillId="2" borderId="0" xfId="0" applyNumberFormat="1" applyFont="1" applyFill="1"/>
    <xf numFmtId="0" fontId="18" fillId="0" borderId="0" xfId="0" applyFont="1" applyAlignment="1">
      <alignment horizontal="center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top" wrapText="1"/>
    </xf>
    <xf numFmtId="0" fontId="28" fillId="0" borderId="0" xfId="0" applyNumberFormat="1" applyFont="1" applyAlignment="1"/>
    <xf numFmtId="0" fontId="28" fillId="0" borderId="0" xfId="0" applyFont="1" applyAlignment="1">
      <alignment horizontal="center" vertical="top" wrapText="1"/>
    </xf>
    <xf numFmtId="4" fontId="28" fillId="0" borderId="0" xfId="0" applyNumberFormat="1" applyFont="1" applyAlignment="1">
      <alignment horizontal="right"/>
    </xf>
    <xf numFmtId="49" fontId="28" fillId="0" borderId="0" xfId="0" applyNumberFormat="1" applyFont="1" applyAlignment="1">
      <alignment horizontal="center" vertical="top" wrapText="1"/>
    </xf>
    <xf numFmtId="0" fontId="28" fillId="0" borderId="0" xfId="0" applyNumberFormat="1" applyFont="1" applyAlignment="1">
      <alignment horizontal="right"/>
    </xf>
    <xf numFmtId="0" fontId="28" fillId="0" borderId="0" xfId="0" applyFont="1" applyAlignment="1">
      <alignment horizontal="left" vertical="top" wrapText="1"/>
    </xf>
    <xf numFmtId="4" fontId="1" fillId="0" borderId="0" xfId="0" applyNumberFormat="1" applyFont="1" applyAlignment="1">
      <alignment wrapText="1"/>
    </xf>
    <xf numFmtId="0" fontId="1" fillId="0" borderId="0" xfId="0" applyFont="1" applyFill="1" applyAlignment="1">
      <alignment horizontal="right"/>
    </xf>
    <xf numFmtId="4" fontId="1" fillId="0" borderId="0" xfId="0" applyNumberFormat="1" applyFont="1" applyFill="1"/>
    <xf numFmtId="4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73" fillId="0" borderId="3" xfId="0" applyFont="1" applyBorder="1" applyAlignment="1">
      <alignment horizontal="center"/>
    </xf>
    <xf numFmtId="0" fontId="58" fillId="0" borderId="0" xfId="0" applyFont="1" applyBorder="1" applyAlignment="1">
      <alignment horizontal="center" vertical="center"/>
    </xf>
    <xf numFmtId="0" fontId="58" fillId="0" borderId="2" xfId="0" applyFont="1" applyBorder="1" applyAlignment="1">
      <alignment horizontal="center"/>
    </xf>
    <xf numFmtId="0" fontId="27" fillId="0" borderId="3" xfId="0" applyFont="1" applyFill="1" applyBorder="1" applyAlignment="1">
      <alignment horizontal="center" vertical="top"/>
    </xf>
    <xf numFmtId="0" fontId="27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/>
    </xf>
    <xf numFmtId="0" fontId="1" fillId="0" borderId="0" xfId="9" applyFont="1" applyAlignment="1">
      <alignment horizontal="center"/>
    </xf>
    <xf numFmtId="0" fontId="1" fillId="0" borderId="7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right" vertical="top"/>
    </xf>
    <xf numFmtId="0" fontId="6" fillId="0" borderId="7" xfId="0" applyFont="1" applyFill="1" applyBorder="1" applyAlignment="1">
      <alignment vertical="top" wrapText="1"/>
    </xf>
    <xf numFmtId="0" fontId="58" fillId="0" borderId="0" xfId="0" applyFont="1" applyBorder="1" applyAlignment="1">
      <alignment horizontal="center"/>
    </xf>
    <xf numFmtId="0" fontId="58" fillId="0" borderId="0" xfId="0" applyFont="1" applyFill="1" applyBorder="1" applyAlignment="1">
      <alignment horizontal="center" vertical="top"/>
    </xf>
    <xf numFmtId="4" fontId="56" fillId="0" borderId="3" xfId="0" applyNumberFormat="1" applyFont="1" applyBorder="1" applyAlignment="1">
      <alignment horizontal="center" vertical="top"/>
    </xf>
    <xf numFmtId="4" fontId="58" fillId="0" borderId="0" xfId="0" applyNumberFormat="1" applyFont="1" applyBorder="1" applyAlignment="1">
      <alignment horizontal="center" vertical="top"/>
    </xf>
    <xf numFmtId="4" fontId="57" fillId="0" borderId="3" xfId="0" applyNumberFormat="1" applyFont="1" applyBorder="1" applyAlignment="1">
      <alignment horizontal="center" vertical="top"/>
    </xf>
    <xf numFmtId="1" fontId="1" fillId="2" borderId="6" xfId="0" applyNumberFormat="1" applyFont="1" applyFill="1" applyBorder="1" applyAlignment="1">
      <alignment horizontal="center" vertical="center" wrapText="1"/>
    </xf>
    <xf numFmtId="1" fontId="1" fillId="2" borderId="7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wrapText="1"/>
    </xf>
    <xf numFmtId="4" fontId="1" fillId="2" borderId="8" xfId="0" applyNumberFormat="1" applyFont="1" applyFill="1" applyBorder="1" applyAlignment="1">
      <alignment horizontal="center" vertical="center"/>
    </xf>
    <xf numFmtId="4" fontId="1" fillId="2" borderId="7" xfId="0" applyNumberFormat="1" applyFont="1" applyFill="1" applyBorder="1" applyAlignment="1">
      <alignment horizontal="center" vertical="center"/>
    </xf>
    <xf numFmtId="4" fontId="1" fillId="6" borderId="6" xfId="0" applyNumberFormat="1" applyFont="1" applyFill="1" applyBorder="1" applyAlignment="1">
      <alignment horizontal="center" vertical="center" wrapText="1"/>
    </xf>
    <xf numFmtId="4" fontId="1" fillId="7" borderId="7" xfId="0" applyNumberFormat="1" applyFont="1" applyFill="1" applyBorder="1" applyAlignment="1">
      <alignment horizontal="center" vertical="center" wrapText="1"/>
    </xf>
    <xf numFmtId="4" fontId="1" fillId="8" borderId="6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>
      <alignment horizontal="center" vertical="center"/>
    </xf>
    <xf numFmtId="4" fontId="1" fillId="6" borderId="3" xfId="0" applyNumberFormat="1" applyFont="1" applyFill="1" applyBorder="1" applyAlignment="1">
      <alignment horizontal="center" vertical="center" wrapText="1"/>
    </xf>
    <xf numFmtId="4" fontId="1" fillId="7" borderId="0" xfId="0" applyNumberFormat="1" applyFont="1" applyFill="1" applyBorder="1" applyAlignment="1">
      <alignment horizontal="center" vertical="center" wrapText="1"/>
    </xf>
    <xf numFmtId="4" fontId="1" fillId="8" borderId="3" xfId="0" applyNumberFormat="1" applyFont="1" applyFill="1" applyBorder="1" applyAlignment="1">
      <alignment horizontal="center" vertical="center" wrapText="1"/>
    </xf>
    <xf numFmtId="0" fontId="73" fillId="0" borderId="3" xfId="0" applyFont="1" applyFill="1" applyBorder="1" applyAlignment="1">
      <alignment horizontal="center"/>
    </xf>
    <xf numFmtId="4" fontId="73" fillId="0" borderId="3" xfId="0" applyNumberFormat="1" applyFont="1" applyBorder="1" applyAlignment="1">
      <alignment horizontal="center"/>
    </xf>
    <xf numFmtId="0" fontId="1" fillId="0" borderId="0" xfId="0" applyFont="1" applyFill="1" applyAlignment="1"/>
    <xf numFmtId="0" fontId="1" fillId="2" borderId="0" xfId="0" applyFont="1" applyFill="1" applyAlignment="1">
      <alignment horizontal="right" wrapText="1"/>
    </xf>
    <xf numFmtId="0" fontId="79" fillId="0" borderId="0" xfId="0" applyFont="1" applyAlignment="1">
      <alignment horizontal="left" vertical="top" wrapText="1"/>
    </xf>
    <xf numFmtId="4" fontId="1" fillId="0" borderId="0" xfId="0" applyNumberFormat="1" applyFont="1" applyAlignment="1">
      <alignment vertical="top"/>
    </xf>
    <xf numFmtId="0" fontId="1" fillId="0" borderId="0" xfId="0" applyFont="1" applyFill="1" applyBorder="1" applyAlignment="1">
      <alignment horizontal="right" vertical="top"/>
    </xf>
    <xf numFmtId="2" fontId="1" fillId="0" borderId="0" xfId="4" applyNumberFormat="1" applyFont="1" applyFill="1" applyBorder="1" applyAlignment="1">
      <alignment horizontal="right"/>
    </xf>
    <xf numFmtId="0" fontId="6" fillId="2" borderId="0" xfId="0" applyFont="1" applyFill="1" applyAlignment="1">
      <alignment horizontal="justify" vertical="top" wrapText="1"/>
    </xf>
    <xf numFmtId="0" fontId="6" fillId="0" borderId="0" xfId="0" applyFont="1" applyFill="1" applyAlignment="1">
      <alignment horizontal="justify" vertical="top" wrapText="1"/>
    </xf>
    <xf numFmtId="0" fontId="6" fillId="0" borderId="0" xfId="0" applyFont="1" applyFill="1" applyAlignment="1">
      <alignment horizontal="center" vertical="top" wrapText="1"/>
    </xf>
    <xf numFmtId="4" fontId="1" fillId="0" borderId="0" xfId="52" applyNumberFormat="1" applyFont="1" applyFill="1" applyBorder="1" applyAlignment="1" applyProtection="1">
      <alignment horizontal="center" vertical="center" wrapText="1"/>
    </xf>
    <xf numFmtId="0" fontId="6" fillId="0" borderId="0" xfId="57" applyFont="1" applyBorder="1" applyAlignment="1">
      <alignment horizontal="left" vertical="top" wrapText="1"/>
    </xf>
    <xf numFmtId="0" fontId="6" fillId="0" borderId="0" xfId="57" applyFont="1" applyBorder="1" applyAlignment="1">
      <alignment horizontal="center" vertical="top" wrapText="1"/>
    </xf>
    <xf numFmtId="4" fontId="1" fillId="0" borderId="0" xfId="52" applyNumberFormat="1" applyFont="1" applyFill="1" applyBorder="1" applyAlignment="1" applyProtection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0" fontId="1" fillId="0" borderId="0" xfId="58" applyFont="1" applyBorder="1" applyAlignment="1">
      <alignment horizontal="left" vertical="top" wrapText="1"/>
    </xf>
    <xf numFmtId="1" fontId="1" fillId="0" borderId="0" xfId="58" applyNumberFormat="1" applyFont="1" applyBorder="1" applyAlignment="1">
      <alignment horizontal="right"/>
    </xf>
    <xf numFmtId="167" fontId="1" fillId="0" borderId="0" xfId="0" applyNumberFormat="1" applyFont="1" applyBorder="1" applyAlignment="1">
      <alignment horizontal="center" vertical="top"/>
    </xf>
    <xf numFmtId="167" fontId="1" fillId="0" borderId="0" xfId="0" applyNumberFormat="1" applyFont="1" applyBorder="1" applyAlignment="1">
      <alignment horizontal="right" vertical="top"/>
    </xf>
    <xf numFmtId="0" fontId="59" fillId="0" borderId="1" xfId="0" applyFont="1" applyFill="1" applyBorder="1" applyAlignment="1">
      <alignment horizontal="center" vertical="center"/>
    </xf>
    <xf numFmtId="4" fontId="59" fillId="0" borderId="1" xfId="0" applyNumberFormat="1" applyFont="1" applyBorder="1" applyAlignment="1">
      <alignment horizontal="right" vertical="center"/>
    </xf>
    <xf numFmtId="4" fontId="80" fillId="0" borderId="1" xfId="0" applyNumberFormat="1" applyFont="1" applyFill="1" applyBorder="1" applyAlignment="1">
      <alignment horizontal="right" vertical="center"/>
    </xf>
    <xf numFmtId="0" fontId="59" fillId="0" borderId="0" xfId="0" applyFont="1" applyBorder="1" applyAlignment="1">
      <alignment horizontal="center" vertical="center"/>
    </xf>
    <xf numFmtId="0" fontId="59" fillId="0" borderId="0" xfId="0" applyFont="1" applyBorder="1" applyAlignment="1">
      <alignment horizontal="left" vertical="center"/>
    </xf>
    <xf numFmtId="0" fontId="59" fillId="0" borderId="0" xfId="0" applyFont="1" applyBorder="1" applyAlignment="1">
      <alignment vertical="center"/>
    </xf>
    <xf numFmtId="0" fontId="59" fillId="0" borderId="0" xfId="0" applyFont="1" applyBorder="1" applyAlignment="1">
      <alignment vertical="top"/>
    </xf>
    <xf numFmtId="0" fontId="59" fillId="0" borderId="0" xfId="0" applyFont="1" applyBorder="1" applyAlignment="1">
      <alignment horizontal="center" vertical="top"/>
    </xf>
    <xf numFmtId="4" fontId="59" fillId="0" borderId="0" xfId="0" applyNumberFormat="1" applyFont="1" applyBorder="1" applyAlignment="1">
      <alignment horizontal="right"/>
    </xf>
    <xf numFmtId="0" fontId="59" fillId="0" borderId="0" xfId="0" applyFont="1" applyBorder="1" applyAlignment="1">
      <alignment horizontal="right" vertical="center"/>
    </xf>
    <xf numFmtId="0" fontId="59" fillId="0" borderId="19" xfId="0" applyFont="1" applyFill="1" applyBorder="1" applyAlignment="1">
      <alignment horizontal="center"/>
    </xf>
    <xf numFmtId="0" fontId="59" fillId="0" borderId="0" xfId="0" applyFont="1" applyFill="1" applyBorder="1" applyAlignment="1">
      <alignment horizontal="center"/>
    </xf>
    <xf numFmtId="0" fontId="59" fillId="0" borderId="0" xfId="0" applyFont="1" applyBorder="1"/>
    <xf numFmtId="1" fontId="28" fillId="0" borderId="0" xfId="0" applyNumberFormat="1" applyFont="1" applyBorder="1" applyAlignment="1">
      <alignment horizontal="left" vertical="top"/>
    </xf>
    <xf numFmtId="4" fontId="28" fillId="0" borderId="0" xfId="0" applyNumberFormat="1" applyFont="1" applyBorder="1" applyAlignment="1">
      <alignment vertical="top"/>
    </xf>
    <xf numFmtId="0" fontId="28" fillId="0" borderId="19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0" fontId="28" fillId="0" borderId="0" xfId="0" applyFont="1" applyBorder="1" applyAlignment="1">
      <alignment vertical="center" wrapText="1"/>
    </xf>
    <xf numFmtId="4" fontId="28" fillId="0" borderId="0" xfId="0" applyNumberFormat="1" applyFont="1" applyBorder="1" applyAlignment="1">
      <alignment vertical="center"/>
    </xf>
    <xf numFmtId="0" fontId="28" fillId="0" borderId="3" xfId="0" applyFont="1" applyBorder="1" applyAlignment="1">
      <alignment horizontal="center"/>
    </xf>
    <xf numFmtId="1" fontId="28" fillId="2" borderId="0" xfId="0" applyNumberFormat="1" applyFont="1" applyFill="1" applyBorder="1" applyAlignment="1">
      <alignment horizontal="center" vertical="top"/>
    </xf>
    <xf numFmtId="0" fontId="18" fillId="2" borderId="0" xfId="0" applyFont="1" applyFill="1" applyBorder="1" applyAlignment="1">
      <alignment horizontal="justify" vertical="center"/>
    </xf>
    <xf numFmtId="49" fontId="28" fillId="2" borderId="0" xfId="0" applyNumberFormat="1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/>
    </xf>
    <xf numFmtId="4" fontId="28" fillId="2" borderId="0" xfId="0" applyNumberFormat="1" applyFont="1" applyFill="1" applyBorder="1" applyAlignment="1">
      <alignment horizontal="right"/>
    </xf>
    <xf numFmtId="4" fontId="28" fillId="2" borderId="0" xfId="0" applyNumberFormat="1" applyFont="1" applyFill="1" applyBorder="1" applyAlignment="1">
      <alignment vertical="center"/>
    </xf>
    <xf numFmtId="0" fontId="28" fillId="4" borderId="0" xfId="0" applyFont="1" applyFill="1" applyBorder="1"/>
    <xf numFmtId="0" fontId="31" fillId="0" borderId="3" xfId="0" applyFont="1" applyFill="1" applyBorder="1" applyAlignment="1">
      <alignment horizontal="center"/>
    </xf>
    <xf numFmtId="0" fontId="31" fillId="0" borderId="0" xfId="0" applyFont="1"/>
    <xf numFmtId="4" fontId="69" fillId="0" borderId="3" xfId="0" applyNumberFormat="1" applyFont="1" applyBorder="1" applyAlignment="1">
      <alignment horizontal="center"/>
    </xf>
    <xf numFmtId="0" fontId="31" fillId="0" borderId="0" xfId="0" applyFont="1" applyAlignment="1">
      <alignment horizontal="center"/>
    </xf>
    <xf numFmtId="0" fontId="31" fillId="0" borderId="3" xfId="0" applyFont="1" applyBorder="1" applyAlignment="1">
      <alignment horizontal="center"/>
    </xf>
    <xf numFmtId="0" fontId="31" fillId="0" borderId="3" xfId="0" applyFont="1" applyBorder="1"/>
    <xf numFmtId="4" fontId="18" fillId="6" borderId="6" xfId="0" applyNumberFormat="1" applyFont="1" applyFill="1" applyBorder="1" applyAlignment="1">
      <alignment horizontal="center"/>
    </xf>
    <xf numFmtId="4" fontId="18" fillId="7" borderId="7" xfId="0" applyNumberFormat="1" applyFont="1" applyFill="1" applyBorder="1" applyAlignment="1">
      <alignment horizontal="center"/>
    </xf>
    <xf numFmtId="4" fontId="18" fillId="8" borderId="6" xfId="0" applyNumberFormat="1" applyFont="1" applyFill="1" applyBorder="1" applyAlignment="1">
      <alignment horizontal="center"/>
    </xf>
    <xf numFmtId="0" fontId="28" fillId="0" borderId="0" xfId="0" applyFont="1" applyFill="1" applyBorder="1"/>
    <xf numFmtId="0" fontId="28" fillId="0" borderId="0" xfId="0" applyFont="1" applyFill="1" applyBorder="1" applyAlignment="1" applyProtection="1">
      <alignment horizontal="center" vertical="top"/>
      <protection hidden="1"/>
    </xf>
    <xf numFmtId="0" fontId="28" fillId="0" borderId="0" xfId="0" applyFont="1" applyFill="1" applyBorder="1" applyAlignment="1" applyProtection="1">
      <alignment horizontal="center" wrapText="1"/>
      <protection hidden="1"/>
    </xf>
    <xf numFmtId="2" fontId="28" fillId="0" borderId="0" xfId="0" applyNumberFormat="1" applyFont="1" applyFill="1" applyBorder="1" applyAlignment="1" applyProtection="1">
      <alignment horizontal="center" wrapText="1"/>
      <protection hidden="1"/>
    </xf>
    <xf numFmtId="0" fontId="28" fillId="0" borderId="3" xfId="0" applyFont="1" applyFill="1" applyBorder="1" applyAlignment="1">
      <alignment horizontal="center" vertical="top"/>
    </xf>
    <xf numFmtId="0" fontId="18" fillId="2" borderId="0" xfId="0" applyFont="1" applyFill="1" applyBorder="1" applyAlignment="1" applyProtection="1">
      <alignment horizontal="center" vertical="top"/>
      <protection locked="0"/>
    </xf>
    <xf numFmtId="0" fontId="18" fillId="2" borderId="0" xfId="0" applyFont="1" applyFill="1" applyBorder="1" applyAlignment="1">
      <alignment horizontal="left" vertical="center"/>
    </xf>
    <xf numFmtId="2" fontId="18" fillId="2" borderId="0" xfId="0" applyNumberFormat="1" applyFont="1" applyFill="1" applyBorder="1" applyAlignment="1">
      <alignment horizontal="center"/>
    </xf>
    <xf numFmtId="4" fontId="18" fillId="2" borderId="0" xfId="0" applyNumberFormat="1" applyFont="1" applyFill="1" applyBorder="1"/>
    <xf numFmtId="0" fontId="18" fillId="2" borderId="0" xfId="0" applyFont="1" applyFill="1" applyBorder="1"/>
    <xf numFmtId="0" fontId="18" fillId="0" borderId="0" xfId="0" applyFont="1" applyBorder="1"/>
    <xf numFmtId="0" fontId="28" fillId="0" borderId="0" xfId="0" applyFont="1" applyBorder="1" applyAlignment="1">
      <alignment vertical="top"/>
    </xf>
    <xf numFmtId="164" fontId="28" fillId="0" borderId="0" xfId="4" applyFont="1" applyBorder="1" applyAlignment="1" applyProtection="1">
      <alignment horizontal="center"/>
    </xf>
    <xf numFmtId="2" fontId="28" fillId="0" borderId="0" xfId="0" applyNumberFormat="1" applyFont="1" applyBorder="1" applyAlignment="1">
      <alignment horizontal="center"/>
    </xf>
    <xf numFmtId="4" fontId="28" fillId="0" borderId="0" xfId="0" applyNumberFormat="1" applyFont="1" applyBorder="1"/>
    <xf numFmtId="0" fontId="18" fillId="0" borderId="0" xfId="0" applyFont="1" applyFill="1" applyAlignment="1">
      <alignment vertical="top" wrapText="1"/>
    </xf>
    <xf numFmtId="4" fontId="18" fillId="0" borderId="0" xfId="0" applyNumberFormat="1" applyFont="1" applyAlignment="1">
      <alignment horizontal="right" vertical="top"/>
    </xf>
    <xf numFmtId="0" fontId="18" fillId="0" borderId="0" xfId="0" applyFont="1" applyBorder="1" applyAlignment="1"/>
    <xf numFmtId="4" fontId="18" fillId="0" borderId="0" xfId="0" applyNumberFormat="1" applyFont="1" applyBorder="1" applyAlignment="1">
      <alignment horizontal="right"/>
    </xf>
    <xf numFmtId="4" fontId="18" fillId="6" borderId="21" xfId="0" applyNumberFormat="1" applyFont="1" applyFill="1" applyBorder="1" applyAlignment="1">
      <alignment horizontal="center"/>
    </xf>
    <xf numFmtId="4" fontId="18" fillId="7" borderId="2" xfId="0" applyNumberFormat="1" applyFont="1" applyFill="1" applyBorder="1" applyAlignment="1">
      <alignment horizontal="center"/>
    </xf>
    <xf numFmtId="4" fontId="18" fillId="8" borderId="21" xfId="0" applyNumberFormat="1" applyFont="1" applyFill="1" applyBorder="1" applyAlignment="1">
      <alignment horizontal="center"/>
    </xf>
    <xf numFmtId="0" fontId="28" fillId="0" borderId="0" xfId="0" applyFont="1" applyAlignment="1"/>
    <xf numFmtId="0" fontId="28" fillId="0" borderId="19" xfId="0" applyFont="1" applyBorder="1" applyAlignment="1">
      <alignment horizontal="center"/>
    </xf>
    <xf numFmtId="1" fontId="28" fillId="0" borderId="3" xfId="0" applyNumberFormat="1" applyFont="1" applyBorder="1" applyAlignment="1">
      <alignment horizontal="center" vertical="top"/>
    </xf>
    <xf numFmtId="4" fontId="28" fillId="0" borderId="4" xfId="0" applyNumberFormat="1" applyFont="1" applyBorder="1" applyAlignment="1">
      <alignment horizontal="right"/>
    </xf>
    <xf numFmtId="1" fontId="28" fillId="2" borderId="6" xfId="0" applyNumberFormat="1" applyFont="1" applyFill="1" applyBorder="1" applyAlignment="1">
      <alignment horizontal="center" vertical="center" wrapText="1"/>
    </xf>
    <xf numFmtId="1" fontId="28" fillId="2" borderId="7" xfId="0" applyNumberFormat="1" applyFont="1" applyFill="1" applyBorder="1" applyAlignment="1">
      <alignment horizontal="center" vertical="center" wrapText="1"/>
    </xf>
    <xf numFmtId="0" fontId="28" fillId="2" borderId="7" xfId="0" applyFont="1" applyFill="1" applyBorder="1" applyAlignment="1">
      <alignment horizontal="center" vertical="center" wrapText="1"/>
    </xf>
    <xf numFmtId="49" fontId="28" fillId="2" borderId="6" xfId="0" applyNumberFormat="1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horizontal="center" wrapText="1"/>
    </xf>
    <xf numFmtId="4" fontId="28" fillId="2" borderId="8" xfId="0" applyNumberFormat="1" applyFont="1" applyFill="1" applyBorder="1" applyAlignment="1">
      <alignment horizontal="center" vertical="center"/>
    </xf>
    <xf numFmtId="4" fontId="28" fillId="2" borderId="7" xfId="0" applyNumberFormat="1" applyFont="1" applyFill="1" applyBorder="1" applyAlignment="1">
      <alignment horizontal="center" vertical="center"/>
    </xf>
    <xf numFmtId="4" fontId="28" fillId="6" borderId="6" xfId="0" applyNumberFormat="1" applyFont="1" applyFill="1" applyBorder="1" applyAlignment="1">
      <alignment horizontal="center" vertical="center" wrapText="1"/>
    </xf>
    <xf numFmtId="4" fontId="28" fillId="7" borderId="7" xfId="0" applyNumberFormat="1" applyFont="1" applyFill="1" applyBorder="1" applyAlignment="1">
      <alignment horizontal="center" vertical="center" wrapText="1"/>
    </xf>
    <xf numFmtId="4" fontId="28" fillId="8" borderId="6" xfId="0" applyNumberFormat="1" applyFont="1" applyFill="1" applyBorder="1" applyAlignment="1">
      <alignment horizontal="center" vertical="center" wrapText="1"/>
    </xf>
    <xf numFmtId="4" fontId="28" fillId="6" borderId="3" xfId="0" applyNumberFormat="1" applyFont="1" applyFill="1" applyBorder="1" applyAlignment="1">
      <alignment horizontal="center" vertical="center" wrapText="1"/>
    </xf>
    <xf numFmtId="4" fontId="28" fillId="7" borderId="0" xfId="0" applyNumberFormat="1" applyFont="1" applyFill="1" applyBorder="1" applyAlignment="1">
      <alignment horizontal="center" vertical="center" wrapText="1"/>
    </xf>
    <xf numFmtId="4" fontId="28" fillId="8" borderId="3" xfId="0" applyNumberFormat="1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right" vertical="top"/>
    </xf>
    <xf numFmtId="49" fontId="28" fillId="0" borderId="0" xfId="0" applyNumberFormat="1" applyFont="1" applyBorder="1" applyAlignment="1">
      <alignment horizontal="right" vertical="center"/>
    </xf>
    <xf numFmtId="2" fontId="28" fillId="0" borderId="0" xfId="0" applyNumberFormat="1" applyFont="1" applyBorder="1" applyAlignment="1">
      <alignment horizontal="right"/>
    </xf>
    <xf numFmtId="0" fontId="18" fillId="0" borderId="0" xfId="0" applyFont="1" applyFill="1" applyBorder="1" applyAlignment="1">
      <alignment horizontal="left" vertical="top" wrapText="1"/>
    </xf>
    <xf numFmtId="4" fontId="18" fillId="0" borderId="0" xfId="0" applyNumberFormat="1" applyFont="1" applyBorder="1" applyAlignment="1">
      <alignment horizontal="right" vertical="top"/>
    </xf>
    <xf numFmtId="1" fontId="1" fillId="0" borderId="0" xfId="0" applyNumberFormat="1" applyFont="1" applyBorder="1" applyAlignment="1">
      <alignment horizontal="right"/>
    </xf>
    <xf numFmtId="1" fontId="1" fillId="0" borderId="0" xfId="0" applyNumberFormat="1" applyFont="1" applyAlignment="1">
      <alignment horizontal="right"/>
    </xf>
    <xf numFmtId="0" fontId="81" fillId="0" borderId="3" xfId="0" applyFont="1" applyFill="1" applyBorder="1" applyAlignment="1">
      <alignment horizontal="center" vertical="top"/>
    </xf>
    <xf numFmtId="0" fontId="82" fillId="0" borderId="0" xfId="0" applyFont="1" applyFill="1" applyBorder="1" applyAlignment="1">
      <alignment horizontal="center" vertical="top"/>
    </xf>
    <xf numFmtId="0" fontId="83" fillId="0" borderId="3" xfId="0" applyFont="1" applyFill="1" applyBorder="1" applyAlignment="1">
      <alignment horizontal="center" vertical="top"/>
    </xf>
    <xf numFmtId="4" fontId="56" fillId="0" borderId="19" xfId="0" applyNumberFormat="1" applyFont="1" applyBorder="1" applyAlignment="1">
      <alignment horizontal="center" vertical="top"/>
    </xf>
    <xf numFmtId="4" fontId="58" fillId="0" borderId="3" xfId="0" applyNumberFormat="1" applyFont="1" applyBorder="1" applyAlignment="1">
      <alignment horizontal="center" vertical="top"/>
    </xf>
    <xf numFmtId="4" fontId="56" fillId="0" borderId="24" xfId="0" applyNumberFormat="1" applyFont="1" applyBorder="1" applyAlignment="1">
      <alignment horizontal="center" vertical="top"/>
    </xf>
    <xf numFmtId="4" fontId="58" fillId="0" borderId="24" xfId="0" applyNumberFormat="1" applyFont="1" applyBorder="1" applyAlignment="1">
      <alignment horizontal="center" vertical="top"/>
    </xf>
    <xf numFmtId="4" fontId="57" fillId="0" borderId="24" xfId="0" applyNumberFormat="1" applyFont="1" applyBorder="1" applyAlignment="1">
      <alignment horizontal="center" vertical="top"/>
    </xf>
    <xf numFmtId="4" fontId="6" fillId="6" borderId="3" xfId="0" applyNumberFormat="1" applyFont="1" applyFill="1" applyBorder="1" applyAlignment="1">
      <alignment horizontal="center"/>
    </xf>
    <xf numFmtId="4" fontId="6" fillId="7" borderId="3" xfId="0" applyNumberFormat="1" applyFont="1" applyFill="1" applyBorder="1" applyAlignment="1">
      <alignment horizontal="center"/>
    </xf>
    <xf numFmtId="4" fontId="6" fillId="8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justify" vertical="top"/>
    </xf>
    <xf numFmtId="0" fontId="1" fillId="0" borderId="0" xfId="0" quotePrefix="1" applyFont="1" applyFill="1" applyBorder="1" applyAlignment="1">
      <alignment horizontal="left" vertical="top"/>
    </xf>
    <xf numFmtId="0" fontId="1" fillId="0" borderId="0" xfId="59" applyFont="1" applyBorder="1" applyAlignment="1">
      <alignment horizontal="right"/>
    </xf>
    <xf numFmtId="0" fontId="1" fillId="0" borderId="0" xfId="0" applyFont="1" applyFill="1" applyBorder="1" applyAlignment="1">
      <alignment vertical="top"/>
    </xf>
    <xf numFmtId="0" fontId="6" fillId="0" borderId="7" xfId="0" applyFont="1" applyBorder="1" applyAlignment="1">
      <alignment horizontal="right" vertical="top"/>
    </xf>
    <xf numFmtId="0" fontId="6" fillId="0" borderId="7" xfId="0" applyFont="1" applyBorder="1" applyAlignment="1">
      <alignment horizontal="justify" vertical="top"/>
    </xf>
    <xf numFmtId="0" fontId="6" fillId="0" borderId="7" xfId="0" applyFont="1" applyFill="1" applyBorder="1" applyAlignment="1">
      <alignment horizontal="center" vertical="top"/>
    </xf>
    <xf numFmtId="0" fontId="1" fillId="0" borderId="7" xfId="0" applyFont="1" applyBorder="1" applyAlignment="1">
      <alignment horizontal="right"/>
    </xf>
    <xf numFmtId="4" fontId="6" fillId="0" borderId="7" xfId="0" applyNumberFormat="1" applyFont="1" applyBorder="1"/>
    <xf numFmtId="4" fontId="10" fillId="0" borderId="1" xfId="0" applyNumberFormat="1" applyFont="1" applyBorder="1" applyAlignment="1">
      <alignment vertical="center"/>
    </xf>
    <xf numFmtId="4" fontId="10" fillId="0" borderId="0" xfId="0" applyNumberFormat="1" applyFont="1" applyBorder="1" applyAlignment="1"/>
    <xf numFmtId="4" fontId="1" fillId="0" borderId="0" xfId="0" applyNumberFormat="1" applyFont="1" applyBorder="1" applyAlignment="1"/>
    <xf numFmtId="4" fontId="1" fillId="2" borderId="8" xfId="0" applyNumberFormat="1" applyFont="1" applyFill="1" applyBorder="1" applyAlignment="1">
      <alignment vertical="center"/>
    </xf>
    <xf numFmtId="4" fontId="1" fillId="2" borderId="0" xfId="0" applyNumberFormat="1" applyFont="1" applyFill="1" applyBorder="1" applyAlignment="1"/>
    <xf numFmtId="4" fontId="1" fillId="0" borderId="0" xfId="52" applyNumberFormat="1" applyFont="1" applyFill="1" applyBorder="1" applyAlignment="1" applyProtection="1">
      <alignment vertical="center" wrapText="1"/>
    </xf>
    <xf numFmtId="165" fontId="1" fillId="0" borderId="0" xfId="58" applyNumberFormat="1" applyFont="1" applyAlignment="1"/>
    <xf numFmtId="4" fontId="1" fillId="0" borderId="0" xfId="58" applyNumberFormat="1" applyFont="1" applyBorder="1" applyAlignment="1"/>
    <xf numFmtId="1" fontId="1" fillId="0" borderId="0" xfId="0" applyNumberFormat="1" applyFont="1" applyBorder="1" applyAlignment="1"/>
    <xf numFmtId="4" fontId="1" fillId="0" borderId="0" xfId="0" applyNumberFormat="1" applyFont="1" applyFill="1" applyBorder="1" applyAlignment="1">
      <alignment wrapText="1"/>
    </xf>
    <xf numFmtId="1" fontId="1" fillId="0" borderId="0" xfId="0" applyNumberFormat="1" applyFont="1" applyAlignment="1"/>
    <xf numFmtId="1" fontId="1" fillId="0" borderId="0" xfId="59" applyNumberFormat="1" applyFont="1" applyAlignment="1"/>
    <xf numFmtId="0" fontId="1" fillId="0" borderId="7" xfId="0" applyFont="1" applyBorder="1" applyAlignment="1"/>
    <xf numFmtId="4" fontId="1" fillId="0" borderId="0" xfId="58" applyNumberFormat="1" applyFont="1" applyAlignment="1"/>
    <xf numFmtId="2" fontId="1" fillId="0" borderId="0" xfId="0" applyNumberFormat="1" applyFont="1" applyBorder="1" applyAlignment="1"/>
    <xf numFmtId="4" fontId="1" fillId="0" borderId="4" xfId="0" applyNumberFormat="1" applyFont="1" applyBorder="1" applyAlignment="1"/>
    <xf numFmtId="0" fontId="1" fillId="0" borderId="0" xfId="59" applyNumberFormat="1" applyFont="1" applyBorder="1" applyAlignment="1"/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/>
    <xf numFmtId="2" fontId="1" fillId="0" borderId="0" xfId="4" applyNumberFormat="1" applyFont="1" applyBorder="1" applyAlignment="1"/>
    <xf numFmtId="0" fontId="1" fillId="2" borderId="0" xfId="0" applyFont="1" applyFill="1" applyAlignment="1">
      <alignment wrapText="1"/>
    </xf>
    <xf numFmtId="0" fontId="6" fillId="2" borderId="0" xfId="0" applyFont="1" applyFill="1" applyBorder="1" applyAlignment="1">
      <alignment horizontal="right" vertical="top"/>
    </xf>
    <xf numFmtId="0" fontId="6" fillId="2" borderId="0" xfId="0" applyFont="1" applyFill="1" applyBorder="1" applyAlignment="1">
      <alignment horizontal="left" vertical="top"/>
    </xf>
    <xf numFmtId="0" fontId="6" fillId="2" borderId="0" xfId="0" applyFont="1" applyFill="1" applyBorder="1" applyAlignment="1">
      <alignment horizontal="center" vertical="top"/>
    </xf>
    <xf numFmtId="0" fontId="1" fillId="0" borderId="0" xfId="57" applyFont="1" applyBorder="1" applyAlignment="1">
      <alignment horizontal="center" vertical="top" wrapText="1"/>
    </xf>
    <xf numFmtId="16" fontId="1" fillId="0" borderId="0" xfId="0" applyNumberFormat="1" applyFont="1" applyAlignment="1">
      <alignment horizontal="center" vertical="top"/>
    </xf>
    <xf numFmtId="0" fontId="1" fillId="0" borderId="0" xfId="13" applyFont="1" applyFill="1" applyAlignment="1">
      <alignment horizontal="left" vertical="top" wrapText="1"/>
    </xf>
    <xf numFmtId="0" fontId="1" fillId="0" borderId="0" xfId="13" applyFont="1" applyFill="1" applyAlignment="1">
      <alignment horizontal="right" vertical="top"/>
    </xf>
    <xf numFmtId="0" fontId="1" fillId="0" borderId="0" xfId="0" applyFont="1" applyAlignment="1">
      <alignment horizontal="justify" vertical="center" wrapText="1"/>
    </xf>
    <xf numFmtId="1" fontId="1" fillId="0" borderId="0" xfId="0" applyNumberFormat="1" applyFont="1" applyFill="1" applyAlignment="1"/>
    <xf numFmtId="0" fontId="1" fillId="0" borderId="0" xfId="13" applyFont="1" applyFill="1" applyBorder="1" applyAlignment="1">
      <alignment horizontal="left" vertical="top" wrapText="1"/>
    </xf>
    <xf numFmtId="2" fontId="1" fillId="0" borderId="0" xfId="59" applyNumberFormat="1" applyFont="1" applyBorder="1" applyAlignment="1"/>
    <xf numFmtId="4" fontId="1" fillId="0" borderId="0" xfId="59" applyNumberFormat="1" applyFont="1" applyBorder="1" applyAlignment="1">
      <alignment horizontal="center"/>
    </xf>
    <xf numFmtId="0" fontId="1" fillId="0" borderId="0" xfId="59" applyFont="1" applyBorder="1" applyAlignment="1">
      <alignment horizontal="left" vertical="top"/>
    </xf>
    <xf numFmtId="0" fontId="1" fillId="0" borderId="0" xfId="13" applyFont="1" applyFill="1" applyBorder="1" applyAlignment="1">
      <alignment horizontal="right" vertical="top"/>
    </xf>
    <xf numFmtId="0" fontId="1" fillId="0" borderId="0" xfId="0" applyFont="1" applyBorder="1" applyAlignment="1">
      <alignment wrapText="1"/>
    </xf>
    <xf numFmtId="0" fontId="79" fillId="0" borderId="0" xfId="0" applyFont="1" applyBorder="1" applyAlignment="1">
      <alignment horizontal="left" vertical="top" wrapText="1"/>
    </xf>
    <xf numFmtId="2" fontId="1" fillId="0" borderId="0" xfId="13" applyNumberFormat="1" applyFont="1" applyFill="1" applyAlignment="1">
      <alignment horizontal="right" vertical="top"/>
    </xf>
    <xf numFmtId="0" fontId="1" fillId="0" borderId="0" xfId="61" applyFont="1" applyBorder="1" applyAlignment="1">
      <alignment horizontal="left" vertical="top"/>
    </xf>
    <xf numFmtId="4" fontId="1" fillId="0" borderId="0" xfId="60" applyNumberFormat="1" applyFont="1" applyBorder="1" applyAlignment="1">
      <alignment horizontal="center"/>
    </xf>
    <xf numFmtId="0" fontId="1" fillId="0" borderId="0" xfId="60" applyFont="1" applyBorder="1" applyAlignment="1">
      <alignment horizontal="left" vertical="top"/>
    </xf>
    <xf numFmtId="0" fontId="1" fillId="0" borderId="0" xfId="0" applyNumberFormat="1" applyFont="1" applyAlignment="1">
      <alignment wrapText="1"/>
    </xf>
    <xf numFmtId="0" fontId="6" fillId="0" borderId="7" xfId="0" applyFont="1" applyBorder="1" applyAlignment="1">
      <alignment horizontal="left" vertical="top"/>
    </xf>
    <xf numFmtId="0" fontId="6" fillId="2" borderId="0" xfId="0" applyFont="1" applyFill="1" applyBorder="1" applyAlignment="1">
      <alignment horizontal="justify" vertical="top"/>
    </xf>
    <xf numFmtId="0" fontId="1" fillId="0" borderId="0" xfId="0" applyFont="1" applyFill="1" applyBorder="1" applyAlignment="1"/>
    <xf numFmtId="49" fontId="6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/>
    <xf numFmtId="0" fontId="6" fillId="0" borderId="0" xfId="0" applyFont="1" applyFill="1" applyBorder="1" applyAlignment="1" applyProtection="1">
      <alignment horizontal="center" vertical="top"/>
      <protection locked="0"/>
    </xf>
    <xf numFmtId="0" fontId="6" fillId="0" borderId="0" xfId="0" applyFont="1" applyFill="1" applyBorder="1" applyAlignment="1">
      <alignment horizontal="left" vertical="center"/>
    </xf>
    <xf numFmtId="2" fontId="6" fillId="0" borderId="0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/>
    <xf numFmtId="0" fontId="6" fillId="0" borderId="0" xfId="0" applyFont="1" applyAlignment="1">
      <alignment vertical="top"/>
    </xf>
    <xf numFmtId="0" fontId="6" fillId="0" borderId="0" xfId="0" applyFont="1" applyFill="1" applyAlignment="1">
      <alignment horizontal="center" vertical="top"/>
    </xf>
    <xf numFmtId="4" fontId="6" fillId="0" borderId="0" xfId="0" applyNumberFormat="1" applyFont="1" applyAlignment="1">
      <alignment vertical="top"/>
    </xf>
    <xf numFmtId="0" fontId="6" fillId="0" borderId="2" xfId="0" applyFont="1" applyFill="1" applyBorder="1" applyAlignment="1">
      <alignment vertical="center"/>
    </xf>
    <xf numFmtId="0" fontId="63" fillId="0" borderId="0" xfId="0" applyFont="1" applyFill="1" applyBorder="1"/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/>
    <xf numFmtId="4" fontId="6" fillId="0" borderId="2" xfId="0" applyNumberFormat="1" applyFont="1" applyFill="1" applyBorder="1" applyAlignment="1">
      <alignment vertical="center"/>
    </xf>
    <xf numFmtId="4" fontId="28" fillId="0" borderId="0" xfId="0" applyNumberFormat="1" applyFont="1" applyBorder="1" applyAlignment="1" applyProtection="1">
      <alignment horizontal="right"/>
      <protection locked="0"/>
    </xf>
    <xf numFmtId="2" fontId="28" fillId="0" borderId="0" xfId="4" applyNumberFormat="1" applyFont="1" applyBorder="1" applyAlignment="1" applyProtection="1">
      <alignment horizontal="right"/>
      <protection locked="0"/>
    </xf>
    <xf numFmtId="0" fontId="6" fillId="2" borderId="0" xfId="0" applyNumberFormat="1" applyFont="1" applyFill="1" applyBorder="1" applyAlignment="1">
      <alignment horizontal="center" vertical="top" wrapText="1"/>
    </xf>
    <xf numFmtId="0" fontId="8" fillId="0" borderId="0" xfId="4" applyNumberFormat="1" applyFont="1" applyFill="1" applyBorder="1" applyAlignment="1">
      <alignment horizontal="center" vertical="top"/>
    </xf>
    <xf numFmtId="2" fontId="24" fillId="0" borderId="0" xfId="0" applyNumberFormat="1" applyFont="1" applyFill="1" applyBorder="1" applyAlignment="1">
      <alignment horizontal="right" wrapText="1"/>
    </xf>
    <xf numFmtId="4" fontId="24" fillId="0" borderId="0" xfId="4" applyNumberFormat="1" applyFont="1" applyFill="1" applyBorder="1" applyAlignment="1">
      <alignment horizontal="right"/>
    </xf>
    <xf numFmtId="4" fontId="10" fillId="0" borderId="3" xfId="0" applyNumberFormat="1" applyFont="1" applyBorder="1" applyAlignment="1">
      <alignment horizontal="center"/>
    </xf>
    <xf numFmtId="4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" fillId="2" borderId="6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1" fillId="6" borderId="6" xfId="0" applyNumberFormat="1" applyFont="1" applyFill="1" applyBorder="1" applyAlignment="1">
      <alignment horizontal="center" wrapText="1"/>
    </xf>
    <xf numFmtId="4" fontId="1" fillId="7" borderId="7" xfId="0" applyNumberFormat="1" applyFont="1" applyFill="1" applyBorder="1" applyAlignment="1">
      <alignment horizontal="center" wrapText="1"/>
    </xf>
    <xf numFmtId="4" fontId="1" fillId="8" borderId="6" xfId="0" applyNumberFormat="1" applyFont="1" applyFill="1" applyBorder="1" applyAlignment="1">
      <alignment horizontal="center" wrapText="1"/>
    </xf>
    <xf numFmtId="0" fontId="6" fillId="0" borderId="7" xfId="0" applyFont="1" applyBorder="1" applyAlignment="1" applyProtection="1">
      <alignment horizontal="left" vertical="top"/>
      <protection locked="0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left"/>
      <protection locked="0"/>
    </xf>
    <xf numFmtId="2" fontId="1" fillId="0" borderId="0" xfId="0" applyNumberFormat="1" applyFont="1" applyFill="1" applyBorder="1" applyAlignment="1" applyProtection="1">
      <alignment horizontal="right"/>
    </xf>
    <xf numFmtId="0" fontId="6" fillId="0" borderId="7" xfId="0" applyFont="1" applyBorder="1" applyAlignment="1" applyProtection="1">
      <alignment horizontal="left"/>
      <protection locked="0"/>
    </xf>
    <xf numFmtId="49" fontId="23" fillId="0" borderId="0" xfId="0" applyNumberFormat="1" applyFont="1" applyFill="1" applyBorder="1" applyAlignment="1" applyProtection="1">
      <alignment horizontal="left" vertical="top" wrapText="1"/>
      <protection locked="0"/>
    </xf>
    <xf numFmtId="49" fontId="9" fillId="0" borderId="0" xfId="0" applyNumberFormat="1" applyFont="1" applyAlignment="1" applyProtection="1">
      <alignment horizontal="left" vertical="top" wrapText="1"/>
      <protection locked="0"/>
    </xf>
    <xf numFmtId="168" fontId="6" fillId="0" borderId="0" xfId="0" applyNumberFormat="1" applyFont="1" applyBorder="1" applyAlignment="1" applyProtection="1">
      <alignment horizontal="center" vertical="top" wrapText="1"/>
      <protection locked="0"/>
    </xf>
    <xf numFmtId="0" fontId="6" fillId="2" borderId="0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Border="1" applyAlignment="1" applyProtection="1">
      <alignment horizontal="left" vertical="top" wrapText="1"/>
      <protection locked="0"/>
    </xf>
    <xf numFmtId="168" fontId="6" fillId="0" borderId="0" xfId="0" applyNumberFormat="1" applyFont="1" applyFill="1" applyBorder="1" applyAlignment="1" applyProtection="1">
      <alignment horizontal="center" vertical="top" wrapText="1"/>
      <protection locked="0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 applyProtection="1">
      <alignment horizontal="right" wrapText="1"/>
      <protection locked="0"/>
    </xf>
    <xf numFmtId="49" fontId="1" fillId="0" borderId="0" xfId="0" applyNumberFormat="1" applyFont="1" applyBorder="1" applyAlignment="1">
      <alignment vertical="center"/>
    </xf>
    <xf numFmtId="49" fontId="1" fillId="2" borderId="6" xfId="0" applyNumberFormat="1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/>
    <xf numFmtId="49" fontId="1" fillId="0" borderId="0" xfId="0" applyNumberFormat="1" applyFont="1" applyFill="1" applyAlignment="1" applyProtection="1">
      <alignment vertical="center" wrapText="1"/>
      <protection locked="0"/>
    </xf>
    <xf numFmtId="0" fontId="1" fillId="0" borderId="0" xfId="0" applyFont="1" applyFill="1" applyBorder="1" applyAlignment="1">
      <alignment wrapText="1"/>
    </xf>
    <xf numFmtId="168" fontId="23" fillId="0" borderId="0" xfId="0" applyNumberFormat="1" applyFont="1" applyFill="1" applyAlignment="1" applyProtection="1">
      <protection locked="0"/>
    </xf>
    <xf numFmtId="0" fontId="6" fillId="0" borderId="0" xfId="2" applyFont="1" applyFill="1" applyBorder="1" applyAlignment="1" applyProtection="1">
      <alignment wrapText="1"/>
    </xf>
    <xf numFmtId="0" fontId="1" fillId="0" borderId="7" xfId="0" applyFont="1" applyBorder="1" applyAlignment="1" applyProtection="1">
      <protection locked="0"/>
    </xf>
    <xf numFmtId="0" fontId="1" fillId="2" borderId="0" xfId="0" applyFont="1" applyFill="1" applyBorder="1" applyAlignment="1" applyProtection="1">
      <protection locked="0"/>
    </xf>
    <xf numFmtId="0" fontId="1" fillId="0" borderId="0" xfId="0" applyFont="1" applyBorder="1" applyAlignment="1" applyProtection="1">
      <protection locked="0"/>
    </xf>
    <xf numFmtId="0" fontId="1" fillId="0" borderId="0" xfId="0" applyFont="1" applyFill="1" applyBorder="1" applyAlignment="1" applyProtection="1"/>
    <xf numFmtId="0" fontId="1" fillId="0" borderId="0" xfId="1" applyFont="1" applyFill="1" applyAlignment="1" applyProtection="1">
      <alignment vertical="top"/>
    </xf>
    <xf numFmtId="49" fontId="1" fillId="0" borderId="0" xfId="0" applyNumberFormat="1" applyFont="1" applyFill="1" applyAlignment="1" applyProtection="1">
      <alignment vertical="top" wrapText="1"/>
      <protection locked="0"/>
    </xf>
    <xf numFmtId="49" fontId="1" fillId="0" borderId="0" xfId="0" applyNumberFormat="1" applyFont="1" applyFill="1" applyBorder="1" applyAlignment="1">
      <alignment vertical="center" wrapText="1"/>
    </xf>
    <xf numFmtId="0" fontId="1" fillId="0" borderId="7" xfId="0" applyFont="1" applyBorder="1" applyAlignment="1">
      <alignment wrapText="1"/>
    </xf>
    <xf numFmtId="0" fontId="24" fillId="0" borderId="0" xfId="0" applyFont="1" applyFill="1" applyBorder="1" applyAlignment="1"/>
    <xf numFmtId="0" fontId="25" fillId="0" borderId="0" xfId="0" applyFont="1" applyFill="1" applyBorder="1" applyAlignment="1" applyProtection="1">
      <alignment wrapText="1"/>
      <protection hidden="1"/>
    </xf>
    <xf numFmtId="0" fontId="6" fillId="2" borderId="0" xfId="0" applyFont="1" applyFill="1" applyBorder="1" applyAlignment="1">
      <alignment vertical="center"/>
    </xf>
    <xf numFmtId="164" fontId="1" fillId="0" borderId="0" xfId="4" applyFont="1" applyBorder="1" applyAlignment="1" applyProtection="1"/>
    <xf numFmtId="0" fontId="8" fillId="0" borderId="0" xfId="0" applyFont="1" applyBorder="1" applyAlignment="1">
      <alignment vertical="top"/>
    </xf>
    <xf numFmtId="0" fontId="8" fillId="0" borderId="2" xfId="0" applyFont="1" applyFill="1" applyBorder="1" applyAlignment="1"/>
    <xf numFmtId="0" fontId="6" fillId="0" borderId="7" xfId="0" applyFont="1" applyBorder="1" applyAlignment="1"/>
    <xf numFmtId="0" fontId="6" fillId="0" borderId="0" xfId="0" applyFont="1" applyFill="1" applyBorder="1" applyAlignment="1" applyProtection="1">
      <alignment horizontal="center" vertical="top" wrapText="1"/>
      <protection locked="0"/>
    </xf>
    <xf numFmtId="49" fontId="6" fillId="0" borderId="0" xfId="0" applyNumberFormat="1" applyFont="1" applyFill="1" applyAlignment="1" applyProtection="1">
      <alignment horizontal="justify"/>
      <protection locked="0"/>
    </xf>
    <xf numFmtId="49" fontId="6" fillId="0" borderId="0" xfId="0" applyNumberFormat="1" applyFont="1" applyFill="1" applyAlignment="1" applyProtection="1">
      <protection locked="0"/>
    </xf>
    <xf numFmtId="2" fontId="57" fillId="0" borderId="3" xfId="0" applyNumberFormat="1" applyFont="1" applyBorder="1" applyAlignment="1">
      <alignment horizontal="center" vertical="top"/>
    </xf>
    <xf numFmtId="0" fontId="8" fillId="0" borderId="0" xfId="63" applyFont="1" applyFill="1" applyBorder="1" applyAlignment="1">
      <alignment horizontal="center" vertical="center"/>
    </xf>
    <xf numFmtId="4" fontId="8" fillId="0" borderId="0" xfId="0" applyNumberFormat="1" applyFont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12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6" fillId="0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horizontal="left" vertical="center"/>
    </xf>
    <xf numFmtId="4" fontId="1" fillId="3" borderId="0" xfId="0" applyNumberFormat="1" applyFont="1" applyFill="1" applyBorder="1" applyAlignment="1">
      <alignment vertical="center"/>
    </xf>
    <xf numFmtId="4" fontId="1" fillId="3" borderId="0" xfId="0" applyNumberFormat="1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/>
    </xf>
    <xf numFmtId="49" fontId="6" fillId="3" borderId="0" xfId="0" applyNumberFormat="1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 wrapText="1"/>
    </xf>
    <xf numFmtId="1" fontId="6" fillId="3" borderId="0" xfId="0" applyNumberFormat="1" applyFont="1" applyFill="1" applyBorder="1" applyAlignment="1">
      <alignment horizontal="center" vertical="center"/>
    </xf>
    <xf numFmtId="49" fontId="73" fillId="0" borderId="0" xfId="0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top" wrapText="1"/>
    </xf>
    <xf numFmtId="1" fontId="18" fillId="0" borderId="0" xfId="0" applyNumberFormat="1" applyFont="1" applyBorder="1" applyAlignment="1">
      <alignment horizontal="center" vertical="top"/>
    </xf>
    <xf numFmtId="1" fontId="32" fillId="0" borderId="0" xfId="0" applyNumberFormat="1" applyFont="1" applyBorder="1" applyAlignment="1">
      <alignment horizontal="center" vertical="top"/>
    </xf>
    <xf numFmtId="4" fontId="31" fillId="0" borderId="0" xfId="0" applyNumberFormat="1" applyFont="1" applyFill="1" applyBorder="1" applyAlignment="1">
      <alignment vertical="center"/>
    </xf>
    <xf numFmtId="49" fontId="18" fillId="0" borderId="0" xfId="0" applyNumberFormat="1" applyFont="1" applyBorder="1" applyAlignment="1">
      <alignment horizontal="center" vertical="center" wrapText="1"/>
    </xf>
    <xf numFmtId="4" fontId="28" fillId="0" borderId="0" xfId="0" applyNumberFormat="1" applyFont="1" applyFill="1" applyBorder="1" applyAlignment="1">
      <alignment horizontal="right"/>
    </xf>
    <xf numFmtId="0" fontId="28" fillId="0" borderId="0" xfId="0" applyFont="1" applyFill="1" applyBorder="1" applyAlignment="1">
      <alignment horizontal="right"/>
    </xf>
    <xf numFmtId="0" fontId="28" fillId="0" borderId="0" xfId="0" applyFont="1" applyFill="1" applyBorder="1" applyAlignment="1">
      <alignment horizontal="left" vertical="center" wrapText="1"/>
    </xf>
    <xf numFmtId="49" fontId="31" fillId="0" borderId="0" xfId="0" applyNumberFormat="1" applyFont="1" applyBorder="1" applyAlignment="1">
      <alignment horizontal="center" vertical="center"/>
    </xf>
    <xf numFmtId="4" fontId="63" fillId="0" borderId="0" xfId="0" applyNumberFormat="1" applyFont="1" applyBorder="1" applyAlignment="1">
      <alignment horizontal="right"/>
    </xf>
    <xf numFmtId="0" fontId="63" fillId="0" borderId="0" xfId="0" applyFont="1" applyBorder="1" applyAlignment="1">
      <alignment horizontal="left" vertical="center" wrapText="1"/>
    </xf>
    <xf numFmtId="0" fontId="73" fillId="0" borderId="0" xfId="0" applyFont="1" applyBorder="1" applyAlignment="1">
      <alignment horizontal="right"/>
    </xf>
    <xf numFmtId="49" fontId="32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right"/>
    </xf>
    <xf numFmtId="49" fontId="6" fillId="0" borderId="0" xfId="0" applyNumberFormat="1" applyFont="1" applyBorder="1" applyAlignment="1">
      <alignment horizontal="center" vertical="center"/>
    </xf>
    <xf numFmtId="0" fontId="77" fillId="0" borderId="0" xfId="0" applyFont="1" applyBorder="1" applyAlignment="1">
      <alignment horizontal="righ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" fontId="73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right" vertical="center" wrapText="1"/>
    </xf>
    <xf numFmtId="0" fontId="8" fillId="0" borderId="0" xfId="0" applyFont="1" applyFill="1" applyBorder="1"/>
    <xf numFmtId="49" fontId="1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4" fillId="0" borderId="0" xfId="0" applyFont="1" applyBorder="1" applyAlignment="1">
      <alignment horizontal="right" vertical="top" wrapText="1"/>
    </xf>
    <xf numFmtId="0" fontId="1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4" fontId="32" fillId="0" borderId="0" xfId="0" applyNumberFormat="1" applyFont="1" applyBorder="1" applyAlignment="1">
      <alignment horizontal="right"/>
    </xf>
    <xf numFmtId="0" fontId="73" fillId="0" borderId="0" xfId="0" applyFont="1" applyBorder="1" applyAlignment="1">
      <alignment horizontal="center" vertical="top"/>
    </xf>
    <xf numFmtId="0" fontId="63" fillId="0" borderId="0" xfId="0" applyFont="1" applyBorder="1" applyAlignment="1">
      <alignment horizontal="center" vertical="top"/>
    </xf>
    <xf numFmtId="1" fontId="63" fillId="0" borderId="0" xfId="0" applyNumberFormat="1" applyFont="1" applyBorder="1" applyAlignment="1">
      <alignment horizontal="center" vertical="top"/>
    </xf>
    <xf numFmtId="4" fontId="31" fillId="0" borderId="0" xfId="0" applyNumberFormat="1" applyFont="1" applyBorder="1" applyAlignment="1">
      <alignment horizontal="right"/>
    </xf>
    <xf numFmtId="0" fontId="31" fillId="0" borderId="0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right"/>
    </xf>
    <xf numFmtId="1" fontId="73" fillId="0" borderId="0" xfId="0" applyNumberFormat="1" applyFont="1" applyBorder="1" applyAlignment="1">
      <alignment horizontal="center" vertical="top"/>
    </xf>
    <xf numFmtId="0" fontId="84" fillId="0" borderId="0" xfId="0" applyFont="1" applyBorder="1" applyAlignment="1">
      <alignment horizontal="right" vertical="center" wrapText="1"/>
    </xf>
    <xf numFmtId="49" fontId="18" fillId="0" borderId="0" xfId="0" applyNumberFormat="1" applyFont="1" applyAlignment="1">
      <alignment horizontal="center" vertical="center" wrapText="1"/>
    </xf>
    <xf numFmtId="0" fontId="32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top" wrapText="1"/>
    </xf>
    <xf numFmtId="0" fontId="85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center" wrapText="1"/>
    </xf>
    <xf numFmtId="1" fontId="32" fillId="0" borderId="0" xfId="0" applyNumberFormat="1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right"/>
    </xf>
    <xf numFmtId="0" fontId="31" fillId="0" borderId="0" xfId="0" applyFont="1" applyBorder="1" applyAlignment="1">
      <alignment horizontal="center" vertical="top"/>
    </xf>
    <xf numFmtId="49" fontId="86" fillId="0" borderId="0" xfId="0" applyNumberFormat="1" applyFont="1" applyBorder="1" applyAlignment="1">
      <alignment horizontal="center" vertical="center"/>
    </xf>
    <xf numFmtId="4" fontId="86" fillId="0" borderId="0" xfId="0" applyNumberFormat="1" applyFont="1" applyBorder="1" applyAlignment="1">
      <alignment vertical="center"/>
    </xf>
    <xf numFmtId="4" fontId="86" fillId="0" borderId="0" xfId="0" applyNumberFormat="1" applyFont="1" applyBorder="1" applyAlignment="1">
      <alignment horizontal="right"/>
    </xf>
    <xf numFmtId="0" fontId="31" fillId="0" borderId="0" xfId="0" applyFont="1" applyBorder="1" applyAlignment="1">
      <alignment horizontal="left" vertical="top" wrapText="1"/>
    </xf>
    <xf numFmtId="4" fontId="28" fillId="0" borderId="0" xfId="0" applyNumberFormat="1" applyFont="1" applyFill="1" applyBorder="1" applyAlignment="1">
      <alignment vertical="center"/>
    </xf>
    <xf numFmtId="0" fontId="28" fillId="0" borderId="0" xfId="0" applyFont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 vertical="top"/>
    </xf>
    <xf numFmtId="4" fontId="28" fillId="0" borderId="0" xfId="0" applyNumberFormat="1" applyFont="1" applyBorder="1" applyAlignment="1">
      <alignment horizontal="right" vertical="top"/>
    </xf>
    <xf numFmtId="4" fontId="6" fillId="0" borderId="0" xfId="0" applyNumberFormat="1" applyFont="1" applyBorder="1" applyAlignment="1">
      <alignment horizontal="right" vertical="top"/>
    </xf>
    <xf numFmtId="2" fontId="28" fillId="0" borderId="0" xfId="0" applyNumberFormat="1" applyFont="1" applyBorder="1" applyAlignment="1">
      <alignment horizontal="right" vertical="top"/>
    </xf>
    <xf numFmtId="4" fontId="85" fillId="0" borderId="0" xfId="0" applyNumberFormat="1" applyFont="1" applyBorder="1" applyAlignment="1">
      <alignment horizontal="right"/>
    </xf>
    <xf numFmtId="0" fontId="85" fillId="0" borderId="0" xfId="0" applyFont="1" applyBorder="1" applyAlignment="1">
      <alignment horizontal="right"/>
    </xf>
    <xf numFmtId="49" fontId="63" fillId="0" borderId="0" xfId="0" applyNumberFormat="1" applyFont="1" applyBorder="1" applyAlignment="1">
      <alignment horizontal="center" vertical="center"/>
    </xf>
    <xf numFmtId="49" fontId="85" fillId="0" borderId="0" xfId="0" applyNumberFormat="1" applyFont="1" applyBorder="1" applyAlignment="1">
      <alignment horizontal="center" vertical="center"/>
    </xf>
    <xf numFmtId="0" fontId="85" fillId="0" borderId="0" xfId="0" applyFont="1" applyBorder="1" applyAlignment="1">
      <alignment horizontal="center" vertical="top"/>
    </xf>
    <xf numFmtId="1" fontId="85" fillId="0" borderId="0" xfId="0" applyNumberFormat="1" applyFont="1" applyBorder="1" applyAlignment="1">
      <alignment horizontal="center" vertical="top"/>
    </xf>
    <xf numFmtId="0" fontId="87" fillId="0" borderId="0" xfId="0" applyFont="1" applyBorder="1" applyAlignment="1">
      <alignment horizontal="center" vertical="top"/>
    </xf>
    <xf numFmtId="0" fontId="85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center" vertical="top"/>
    </xf>
    <xf numFmtId="49" fontId="60" fillId="0" borderId="0" xfId="0" applyNumberFormat="1" applyFont="1" applyBorder="1" applyAlignment="1">
      <alignment horizontal="center" vertical="center"/>
    </xf>
    <xf numFmtId="0" fontId="60" fillId="0" borderId="0" xfId="0" applyFont="1" applyBorder="1" applyAlignment="1">
      <alignment horizontal="center" vertical="top"/>
    </xf>
    <xf numFmtId="1" fontId="60" fillId="0" borderId="0" xfId="0" applyNumberFormat="1" applyFont="1" applyBorder="1" applyAlignment="1">
      <alignment horizontal="center" vertical="top"/>
    </xf>
    <xf numFmtId="2" fontId="28" fillId="0" borderId="0" xfId="0" applyNumberFormat="1" applyFont="1" applyFill="1" applyBorder="1" applyAlignment="1">
      <alignment horizontal="right"/>
    </xf>
    <xf numFmtId="0" fontId="28" fillId="0" borderId="0" xfId="0" applyNumberFormat="1" applyFont="1" applyBorder="1" applyAlignment="1">
      <alignment horizontal="right"/>
    </xf>
    <xf numFmtId="49" fontId="31" fillId="0" borderId="0" xfId="0" applyNumberFormat="1" applyFont="1" applyFill="1" applyBorder="1" applyAlignment="1">
      <alignment horizontal="center" vertical="center"/>
    </xf>
    <xf numFmtId="1" fontId="31" fillId="0" borderId="0" xfId="0" applyNumberFormat="1" applyFont="1" applyBorder="1" applyAlignment="1">
      <alignment horizontal="center" vertical="top"/>
    </xf>
    <xf numFmtId="49" fontId="18" fillId="0" borderId="0" xfId="0" applyNumberFormat="1" applyFont="1" applyFill="1" applyBorder="1" applyAlignment="1">
      <alignment horizontal="center" vertical="center"/>
    </xf>
    <xf numFmtId="4" fontId="31" fillId="0" borderId="0" xfId="0" applyNumberFormat="1" applyFont="1" applyBorder="1" applyAlignment="1">
      <alignment vertical="center"/>
    </xf>
    <xf numFmtId="0" fontId="88" fillId="0" borderId="0" xfId="0" applyFont="1" applyBorder="1" applyAlignment="1">
      <alignment horizontal="left" vertical="center" wrapText="1"/>
    </xf>
    <xf numFmtId="0" fontId="89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vertical="top"/>
    </xf>
    <xf numFmtId="1" fontId="28" fillId="0" borderId="0" xfId="0" applyNumberFormat="1" applyFont="1" applyFill="1" applyBorder="1" applyAlignment="1">
      <alignment horizontal="center" vertical="top"/>
    </xf>
    <xf numFmtId="49" fontId="32" fillId="0" borderId="0" xfId="0" applyNumberFormat="1" applyFont="1" applyBorder="1" applyAlignment="1">
      <alignment horizontal="center" vertical="center" wrapText="1"/>
    </xf>
    <xf numFmtId="4" fontId="85" fillId="0" borderId="0" xfId="0" applyNumberFormat="1" applyFont="1" applyFill="1" applyBorder="1" applyAlignment="1">
      <alignment horizontal="right"/>
    </xf>
    <xf numFmtId="2" fontId="31" fillId="0" borderId="0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/>
    <xf numFmtId="4" fontId="28" fillId="0" borderId="0" xfId="0" applyNumberFormat="1" applyFont="1" applyBorder="1" applyAlignment="1"/>
    <xf numFmtId="0" fontId="1" fillId="0" borderId="0" xfId="0" applyFont="1" applyBorder="1" applyAlignment="1">
      <alignment horizontal="right" vertical="center" wrapText="1"/>
    </xf>
    <xf numFmtId="0" fontId="86" fillId="0" borderId="0" xfId="0" applyFont="1" applyBorder="1" applyAlignment="1">
      <alignment horizontal="center" vertical="top"/>
    </xf>
    <xf numFmtId="1" fontId="90" fillId="0" borderId="0" xfId="0" applyNumberFormat="1" applyFont="1" applyBorder="1" applyAlignment="1">
      <alignment horizontal="center" vertical="top"/>
    </xf>
    <xf numFmtId="0" fontId="86" fillId="0" borderId="0" xfId="0" applyFont="1" applyBorder="1" applyAlignment="1">
      <alignment horizontal="right"/>
    </xf>
    <xf numFmtId="4" fontId="86" fillId="0" borderId="0" xfId="0" applyNumberFormat="1" applyFont="1" applyBorder="1" applyAlignment="1"/>
    <xf numFmtId="0" fontId="86" fillId="0" borderId="0" xfId="0" applyFont="1" applyBorder="1" applyAlignment="1">
      <alignment horizontal="left" vertical="center" wrapText="1"/>
    </xf>
    <xf numFmtId="49" fontId="28" fillId="0" borderId="0" xfId="0" applyNumberFormat="1" applyFont="1" applyFill="1" applyBorder="1" applyAlignment="1">
      <alignment horizontal="center" vertical="center"/>
    </xf>
    <xf numFmtId="4" fontId="31" fillId="0" borderId="0" xfId="0" applyNumberFormat="1" applyFont="1" applyBorder="1" applyAlignment="1"/>
    <xf numFmtId="4" fontId="28" fillId="0" borderId="0" xfId="0" applyNumberFormat="1" applyFont="1" applyFill="1" applyBorder="1" applyAlignment="1"/>
    <xf numFmtId="1" fontId="88" fillId="0" borderId="0" xfId="0" applyNumberFormat="1" applyFont="1" applyBorder="1" applyAlignment="1">
      <alignment horizontal="center" vertical="top"/>
    </xf>
    <xf numFmtId="49" fontId="31" fillId="0" borderId="0" xfId="0" applyNumberFormat="1" applyFont="1" applyBorder="1" applyAlignment="1">
      <alignment horizontal="right" vertical="center"/>
    </xf>
    <xf numFmtId="1" fontId="18" fillId="0" borderId="0" xfId="0" applyNumberFormat="1" applyFont="1" applyFill="1" applyBorder="1" applyAlignment="1">
      <alignment horizontal="center" vertical="top"/>
    </xf>
    <xf numFmtId="0" fontId="85" fillId="0" borderId="0" xfId="0" applyFont="1" applyFill="1" applyBorder="1" applyAlignment="1">
      <alignment horizontal="center" vertical="top"/>
    </xf>
    <xf numFmtId="1" fontId="87" fillId="0" borderId="0" xfId="0" applyNumberFormat="1" applyFont="1" applyFill="1" applyBorder="1" applyAlignment="1">
      <alignment horizontal="center" vertical="top"/>
    </xf>
    <xf numFmtId="4" fontId="85" fillId="0" borderId="0" xfId="0" applyNumberFormat="1" applyFont="1" applyFill="1" applyBorder="1" applyAlignment="1">
      <alignment vertical="center"/>
    </xf>
    <xf numFmtId="4" fontId="31" fillId="0" borderId="0" xfId="0" applyNumberFormat="1" applyFont="1" applyFill="1" applyBorder="1" applyAlignment="1">
      <alignment horizontal="right"/>
    </xf>
    <xf numFmtId="0" fontId="31" fillId="0" borderId="0" xfId="0" applyFont="1" applyFill="1" applyBorder="1" applyAlignment="1">
      <alignment horizontal="left" vertical="center" wrapText="1"/>
    </xf>
    <xf numFmtId="49" fontId="85" fillId="0" borderId="0" xfId="0" applyNumberFormat="1" applyFont="1" applyFill="1" applyBorder="1" applyAlignment="1">
      <alignment horizontal="center" vertical="center"/>
    </xf>
    <xf numFmtId="0" fontId="85" fillId="0" borderId="0" xfId="0" applyFont="1" applyFill="1" applyBorder="1" applyAlignment="1">
      <alignment horizontal="left" vertical="center" wrapText="1"/>
    </xf>
    <xf numFmtId="0" fontId="31" fillId="0" borderId="0" xfId="0" applyFont="1" applyBorder="1" applyAlignment="1">
      <alignment horizontal="right" vertical="center" wrapText="1"/>
    </xf>
    <xf numFmtId="0" fontId="84" fillId="0" borderId="0" xfId="0" applyFont="1" applyFill="1" applyBorder="1" applyAlignment="1">
      <alignment horizontal="right" vertical="center" wrapText="1"/>
    </xf>
    <xf numFmtId="4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horizontal="right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31" fillId="0" borderId="0" xfId="0" applyFont="1" applyFill="1" applyBorder="1" applyAlignment="1">
      <alignment horizontal="center" vertical="top"/>
    </xf>
    <xf numFmtId="0" fontId="32" fillId="0" borderId="0" xfId="0" applyFont="1" applyFill="1" applyBorder="1" applyAlignment="1">
      <alignment horizontal="center" vertical="top"/>
    </xf>
    <xf numFmtId="0" fontId="75" fillId="0" borderId="0" xfId="0" applyFont="1" applyBorder="1"/>
    <xf numFmtId="0" fontId="73" fillId="0" borderId="0" xfId="0" applyFont="1" applyBorder="1" applyAlignment="1">
      <alignment horizontal="left" vertical="center"/>
    </xf>
    <xf numFmtId="0" fontId="6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wrapText="1"/>
    </xf>
    <xf numFmtId="49" fontId="13" fillId="2" borderId="6" xfId="0" applyNumberFormat="1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/>
    </xf>
    <xf numFmtId="1" fontId="13" fillId="2" borderId="6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vertical="top"/>
    </xf>
    <xf numFmtId="4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  <xf numFmtId="1" fontId="5" fillId="0" borderId="0" xfId="0" applyNumberFormat="1" applyFont="1" applyBorder="1" applyAlignment="1">
      <alignment horizontal="left" vertical="top"/>
    </xf>
    <xf numFmtId="0" fontId="14" fillId="0" borderId="0" xfId="0" applyFont="1" applyBorder="1" applyAlignment="1">
      <alignment horizontal="left"/>
    </xf>
    <xf numFmtId="4" fontId="80" fillId="0" borderId="1" xfId="0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left"/>
    </xf>
    <xf numFmtId="0" fontId="6" fillId="2" borderId="0" xfId="0" applyFont="1" applyFill="1" applyBorder="1" applyAlignment="1" applyProtection="1">
      <alignment horizontal="justify" vertical="top"/>
      <protection locked="0"/>
    </xf>
    <xf numFmtId="0" fontId="1" fillId="0" borderId="0" xfId="0" applyFont="1" applyAlignment="1">
      <alignment horizontal="center" vertical="top"/>
    </xf>
    <xf numFmtId="4" fontId="6" fillId="0" borderId="2" xfId="0" applyNumberFormat="1" applyFont="1" applyFill="1" applyBorder="1" applyAlignment="1">
      <alignment horizontal="right" vertical="center"/>
    </xf>
    <xf numFmtId="4" fontId="6" fillId="0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57" fillId="0" borderId="0" xfId="0" applyFont="1" applyFill="1" applyBorder="1" applyAlignment="1">
      <alignment horizontal="center" vertical="center"/>
    </xf>
    <xf numFmtId="4" fontId="13" fillId="2" borderId="7" xfId="0" applyNumberFormat="1" applyFont="1" applyFill="1" applyBorder="1" applyAlignment="1">
      <alignment horizontal="center" vertical="center"/>
    </xf>
    <xf numFmtId="4" fontId="1" fillId="6" borderId="0" xfId="0" applyNumberFormat="1" applyFont="1" applyFill="1" applyBorder="1" applyAlignment="1">
      <alignment horizontal="center" vertical="center" wrapText="1"/>
    </xf>
    <xf numFmtId="4" fontId="1" fillId="8" borderId="0" xfId="0" applyNumberFormat="1" applyFont="1" applyFill="1" applyBorder="1" applyAlignment="1">
      <alignment horizontal="center" vertical="center" wrapText="1"/>
    </xf>
    <xf numFmtId="4" fontId="62" fillId="0" borderId="0" xfId="0" applyNumberFormat="1" applyFont="1" applyBorder="1" applyAlignment="1">
      <alignment horizontal="center" vertical="center"/>
    </xf>
    <xf numFmtId="4" fontId="62" fillId="0" borderId="0" xfId="63" applyNumberFormat="1" applyFont="1" applyBorder="1" applyAlignment="1">
      <alignment horizontal="center" vertical="center"/>
    </xf>
    <xf numFmtId="4" fontId="1" fillId="6" borderId="0" xfId="63" applyNumberFormat="1" applyFont="1" applyFill="1" applyBorder="1" applyAlignment="1">
      <alignment horizontal="center" vertical="center"/>
    </xf>
    <xf numFmtId="4" fontId="1" fillId="7" borderId="0" xfId="63" applyNumberFormat="1" applyFont="1" applyFill="1" applyBorder="1" applyAlignment="1">
      <alignment horizontal="center" vertical="center"/>
    </xf>
    <xf numFmtId="4" fontId="1" fillId="8" borderId="0" xfId="63" applyNumberFormat="1" applyFont="1" applyFill="1" applyBorder="1" applyAlignment="1">
      <alignment horizontal="center" vertical="center"/>
    </xf>
    <xf numFmtId="0" fontId="63" fillId="0" borderId="0" xfId="63" applyFont="1" applyBorder="1" applyAlignment="1">
      <alignment horizontal="center" vertical="center"/>
    </xf>
    <xf numFmtId="4" fontId="63" fillId="0" borderId="0" xfId="63" applyNumberFormat="1" applyFont="1" applyBorder="1" applyAlignment="1">
      <alignment horizontal="center" vertical="center"/>
    </xf>
    <xf numFmtId="0" fontId="62" fillId="0" borderId="0" xfId="63" applyFont="1" applyBorder="1" applyAlignment="1">
      <alignment horizontal="center" vertical="center"/>
    </xf>
    <xf numFmtId="4" fontId="64" fillId="0" borderId="0" xfId="63" applyNumberFormat="1" applyFont="1" applyBorder="1" applyAlignment="1">
      <alignment horizontal="center" vertical="center"/>
    </xf>
    <xf numFmtId="0" fontId="64" fillId="0" borderId="0" xfId="63" applyFont="1" applyBorder="1" applyAlignment="1">
      <alignment horizontal="center" vertical="center"/>
    </xf>
    <xf numFmtId="0" fontId="8" fillId="0" borderId="0" xfId="63" applyFont="1" applyBorder="1" applyAlignment="1">
      <alignment horizontal="center" vertical="center"/>
    </xf>
    <xf numFmtId="4" fontId="1" fillId="0" borderId="0" xfId="63" applyNumberFormat="1" applyFont="1" applyFill="1" applyBorder="1" applyAlignment="1">
      <alignment horizontal="center" vertical="center"/>
    </xf>
    <xf numFmtId="4" fontId="62" fillId="0" borderId="0" xfId="63" applyNumberFormat="1" applyFont="1" applyFill="1" applyBorder="1" applyAlignment="1">
      <alignment horizontal="center" vertical="center"/>
    </xf>
    <xf numFmtId="0" fontId="62" fillId="0" borderId="0" xfId="63" applyFont="1" applyFill="1" applyBorder="1" applyAlignment="1">
      <alignment horizontal="center" vertical="center"/>
    </xf>
    <xf numFmtId="0" fontId="64" fillId="0" borderId="0" xfId="63" applyFont="1" applyFill="1" applyBorder="1" applyAlignment="1">
      <alignment horizontal="center" vertical="center"/>
    </xf>
    <xf numFmtId="4" fontId="64" fillId="0" borderId="0" xfId="63" applyNumberFormat="1" applyFont="1" applyFill="1" applyBorder="1" applyAlignment="1">
      <alignment horizontal="center" vertical="center"/>
    </xf>
    <xf numFmtId="4" fontId="64" fillId="0" borderId="0" xfId="0" applyNumberFormat="1" applyFont="1" applyFill="1" applyBorder="1" applyAlignment="1">
      <alignment horizontal="center" vertical="center"/>
    </xf>
    <xf numFmtId="0" fontId="1" fillId="0" borderId="0" xfId="63" applyFont="1" applyFill="1" applyBorder="1" applyAlignment="1">
      <alignment horizontal="center" vertical="center"/>
    </xf>
    <xf numFmtId="0" fontId="1" fillId="0" borderId="0" xfId="63" applyFont="1" applyBorder="1" applyAlignment="1">
      <alignment horizontal="center" vertical="center"/>
    </xf>
    <xf numFmtId="4" fontId="71" fillId="0" borderId="0" xfId="0" applyNumberFormat="1" applyFont="1" applyBorder="1" applyAlignment="1">
      <alignment horizontal="center" vertical="center"/>
    </xf>
    <xf numFmtId="4" fontId="72" fillId="0" borderId="0" xfId="0" applyNumberFormat="1" applyFont="1" applyBorder="1" applyAlignment="1">
      <alignment horizontal="center" vertical="center"/>
    </xf>
    <xf numFmtId="4" fontId="70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73" fillId="0" borderId="0" xfId="63" applyFont="1" applyBorder="1" applyAlignment="1">
      <alignment horizontal="center" vertical="center"/>
    </xf>
    <xf numFmtId="0" fontId="74" fillId="0" borderId="0" xfId="63" applyFont="1" applyBorder="1" applyAlignment="1">
      <alignment horizontal="center" vertical="center"/>
    </xf>
    <xf numFmtId="0" fontId="74" fillId="0" borderId="0" xfId="63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78" fillId="0" borderId="0" xfId="63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/>
    </xf>
    <xf numFmtId="0" fontId="58" fillId="0" borderId="0" xfId="63" applyFont="1" applyBorder="1" applyAlignment="1">
      <alignment horizontal="center" vertical="center"/>
    </xf>
    <xf numFmtId="4" fontId="91" fillId="0" borderId="0" xfId="63" applyNumberFormat="1" applyFont="1" applyBorder="1" applyAlignment="1">
      <alignment horizontal="center" vertical="center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18" fillId="0" borderId="0" xfId="0" applyNumberFormat="1" applyFont="1" applyBorder="1" applyAlignment="1">
      <alignment horizontal="right"/>
    </xf>
    <xf numFmtId="0" fontId="31" fillId="0" borderId="0" xfId="0" applyNumberFormat="1" applyFont="1" applyFill="1" applyBorder="1" applyAlignment="1">
      <alignment horizontal="right"/>
    </xf>
    <xf numFmtId="0" fontId="31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right"/>
    </xf>
    <xf numFmtId="0" fontId="8" fillId="0" borderId="0" xfId="0" applyNumberFormat="1" applyFont="1" applyBorder="1" applyAlignment="1">
      <alignment horizontal="right"/>
    </xf>
    <xf numFmtId="0" fontId="73" fillId="0" borderId="0" xfId="0" applyNumberFormat="1" applyFont="1" applyBorder="1" applyAlignment="1">
      <alignment horizontal="right"/>
    </xf>
    <xf numFmtId="0" fontId="28" fillId="0" borderId="0" xfId="0" applyNumberFormat="1" applyFont="1" applyBorder="1" applyAlignment="1">
      <alignment horizontal="right" vertical="top"/>
    </xf>
    <xf numFmtId="0" fontId="85" fillId="0" borderId="0" xfId="0" applyNumberFormat="1" applyFont="1" applyBorder="1" applyAlignment="1">
      <alignment horizontal="right"/>
    </xf>
    <xf numFmtId="0" fontId="1" fillId="0" borderId="2" xfId="0" applyNumberFormat="1" applyFont="1" applyBorder="1" applyAlignment="1">
      <alignment horizontal="right"/>
    </xf>
    <xf numFmtId="0" fontId="10" fillId="0" borderId="1" xfId="0" applyFont="1" applyFill="1" applyBorder="1" applyAlignment="1">
      <alignment horizontal="left" vertical="center"/>
    </xf>
    <xf numFmtId="2" fontId="10" fillId="0" borderId="2" xfId="0" applyNumberFormat="1" applyFont="1" applyBorder="1" applyAlignment="1">
      <alignment horizontal="right" vertical="top"/>
    </xf>
    <xf numFmtId="0" fontId="59" fillId="0" borderId="1" xfId="0" applyFont="1" applyFill="1" applyBorder="1" applyAlignment="1">
      <alignment horizontal="left" vertical="center"/>
    </xf>
    <xf numFmtId="0" fontId="24" fillId="0" borderId="0" xfId="0" applyFont="1" applyBorder="1" applyAlignment="1">
      <alignment vertical="center" wrapText="1"/>
    </xf>
    <xf numFmtId="1" fontId="11" fillId="0" borderId="0" xfId="0" applyNumberFormat="1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2" fontId="11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4" fontId="10" fillId="0" borderId="0" xfId="0" applyNumberFormat="1" applyFont="1" applyFill="1" applyBorder="1" applyAlignment="1">
      <alignment vertical="center"/>
    </xf>
    <xf numFmtId="49" fontId="11" fillId="0" borderId="0" xfId="0" applyNumberFormat="1" applyFont="1" applyFill="1" applyBorder="1" applyAlignment="1">
      <alignment horizontal="left" vertical="center"/>
    </xf>
    <xf numFmtId="4" fontId="10" fillId="0" borderId="0" xfId="0" applyNumberFormat="1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top"/>
    </xf>
    <xf numFmtId="0" fontId="10" fillId="0" borderId="0" xfId="0" applyFont="1" applyBorder="1" applyAlignment="1" applyProtection="1">
      <alignment horizontal="left" vertical="top"/>
      <protection locked="0"/>
    </xf>
    <xf numFmtId="0" fontId="11" fillId="0" borderId="0" xfId="4" applyNumberFormat="1" applyFont="1" applyBorder="1" applyAlignment="1" applyProtection="1">
      <alignment horizontal="left" vertical="top"/>
    </xf>
    <xf numFmtId="164" fontId="10" fillId="0" borderId="0" xfId="4" applyFont="1" applyBorder="1" applyAlignment="1" applyProtection="1"/>
    <xf numFmtId="2" fontId="10" fillId="0" borderId="0" xfId="0" applyNumberFormat="1" applyFont="1" applyBorder="1" applyAlignment="1">
      <alignment horizontal="right"/>
    </xf>
    <xf numFmtId="4" fontId="10" fillId="0" borderId="0" xfId="0" applyNumberFormat="1" applyFont="1" applyBorder="1" applyAlignment="1">
      <alignment horizontal="right" vertical="top"/>
    </xf>
    <xf numFmtId="0" fontId="11" fillId="0" borderId="0" xfId="0" applyNumberFormat="1" applyFont="1" applyBorder="1" applyAlignment="1">
      <alignment horizontal="left" vertical="top"/>
    </xf>
    <xf numFmtId="2" fontId="10" fillId="0" borderId="0" xfId="0" applyNumberFormat="1" applyFont="1" applyBorder="1" applyAlignment="1">
      <alignment horizontal="right" vertical="top"/>
    </xf>
    <xf numFmtId="4" fontId="10" fillId="0" borderId="0" xfId="4" applyNumberFormat="1" applyFont="1" applyBorder="1" applyAlignment="1" applyProtection="1">
      <alignment horizontal="right" vertical="top"/>
      <protection locked="0"/>
    </xf>
    <xf numFmtId="0" fontId="11" fillId="0" borderId="0" xfId="0" applyFont="1" applyAlignment="1">
      <alignment horizontal="right" vertical="top"/>
    </xf>
    <xf numFmtId="0" fontId="11" fillId="0" borderId="1" xfId="0" applyFont="1" applyBorder="1" applyAlignment="1">
      <alignment vertical="top"/>
    </xf>
    <xf numFmtId="0" fontId="11" fillId="0" borderId="1" xfId="0" applyFont="1" applyFill="1" applyBorder="1" applyAlignment="1">
      <alignment horizontal="center" vertical="top"/>
    </xf>
    <xf numFmtId="0" fontId="10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vertical="top"/>
    </xf>
    <xf numFmtId="4" fontId="11" fillId="0" borderId="1" xfId="0" applyNumberFormat="1" applyFont="1" applyBorder="1" applyAlignment="1">
      <alignment vertical="top"/>
    </xf>
    <xf numFmtId="0" fontId="11" fillId="0" borderId="0" xfId="0" applyFont="1" applyAlignment="1">
      <alignment horizontal="center" vertical="top"/>
    </xf>
    <xf numFmtId="0" fontId="11" fillId="0" borderId="0" xfId="0" applyFont="1" applyFill="1" applyAlignment="1">
      <alignment horizontal="left" vertical="top" wrapText="1"/>
    </xf>
    <xf numFmtId="49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4" fontId="11" fillId="0" borderId="0" xfId="0" applyNumberFormat="1" applyFont="1" applyAlignment="1">
      <alignment horizontal="right" vertical="top"/>
    </xf>
    <xf numFmtId="0" fontId="11" fillId="0" borderId="0" xfId="0" applyFont="1" applyFill="1" applyAlignment="1">
      <alignment vertical="top"/>
    </xf>
    <xf numFmtId="0" fontId="11" fillId="0" borderId="0" xfId="0" applyFont="1" applyBorder="1" applyAlignment="1">
      <alignment horizontal="right" vertical="top"/>
    </xf>
    <xf numFmtId="0" fontId="11" fillId="0" borderId="0" xfId="0" applyFont="1" applyBorder="1" applyAlignment="1">
      <alignment vertical="top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/>
    <xf numFmtId="4" fontId="11" fillId="0" borderId="0" xfId="0" applyNumberFormat="1" applyFont="1" applyBorder="1" applyAlignment="1">
      <alignment vertical="top"/>
    </xf>
    <xf numFmtId="0" fontId="11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right" vertical="top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/>
    <xf numFmtId="0" fontId="80" fillId="0" borderId="1" xfId="0" applyFont="1" applyBorder="1" applyAlignment="1">
      <alignment horizontal="center" vertical="top"/>
    </xf>
    <xf numFmtId="0" fontId="80" fillId="0" borderId="1" xfId="0" applyFont="1" applyBorder="1" applyAlignment="1">
      <alignment horizontal="right" vertical="top"/>
    </xf>
    <xf numFmtId="0" fontId="80" fillId="0" borderId="1" xfId="0" applyFont="1" applyBorder="1" applyAlignment="1">
      <alignment vertical="top"/>
    </xf>
    <xf numFmtId="49" fontId="59" fillId="0" borderId="1" xfId="0" applyNumberFormat="1" applyFont="1" applyBorder="1" applyAlignment="1">
      <alignment horizontal="center" vertical="center"/>
    </xf>
    <xf numFmtId="0" fontId="59" fillId="0" borderId="1" xfId="0" applyFont="1" applyBorder="1" applyAlignment="1">
      <alignment horizontal="center"/>
    </xf>
    <xf numFmtId="0" fontId="59" fillId="0" borderId="1" xfId="0" applyFont="1" applyBorder="1" applyAlignment="1"/>
    <xf numFmtId="4" fontId="80" fillId="0" borderId="1" xfId="0" applyNumberFormat="1" applyFont="1" applyBorder="1" applyAlignment="1">
      <alignment vertical="top"/>
    </xf>
    <xf numFmtId="2" fontId="10" fillId="0" borderId="0" xfId="0" applyNumberFormat="1" applyFont="1" applyBorder="1" applyAlignment="1" applyProtection="1">
      <alignment horizontal="center" vertical="center"/>
      <protection locked="0"/>
    </xf>
    <xf numFmtId="2" fontId="10" fillId="0" borderId="2" xfId="0" applyNumberFormat="1" applyFont="1" applyBorder="1" applyAlignment="1" applyProtection="1">
      <alignment horizontal="right" vertical="top"/>
      <protection locked="0"/>
    </xf>
    <xf numFmtId="2" fontId="5" fillId="0" borderId="0" xfId="0" applyNumberFormat="1" applyFont="1" applyBorder="1" applyAlignment="1" applyProtection="1">
      <alignment horizontal="center" vertical="center"/>
      <protection locked="0"/>
    </xf>
    <xf numFmtId="2" fontId="13" fillId="2" borderId="9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0" applyNumberFormat="1" applyFont="1" applyBorder="1" applyAlignment="1" applyProtection="1">
      <alignment horizontal="right" vertical="center"/>
      <protection locked="0"/>
    </xf>
    <xf numFmtId="4" fontId="1" fillId="2" borderId="0" xfId="0" applyNumberFormat="1" applyFont="1" applyFill="1" applyBorder="1" applyAlignment="1" applyProtection="1">
      <alignment horizontal="right" vertical="center"/>
      <protection locked="0"/>
    </xf>
    <xf numFmtId="164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4" fontId="31" fillId="0" borderId="0" xfId="0" applyNumberFormat="1" applyFont="1" applyFill="1" applyBorder="1" applyAlignment="1" applyProtection="1">
      <alignment horizontal="right"/>
      <protection locked="0"/>
    </xf>
    <xf numFmtId="4" fontId="28" fillId="0" borderId="0" xfId="0" applyNumberFormat="1" applyFont="1" applyFill="1" applyBorder="1" applyAlignment="1" applyProtection="1">
      <alignment horizontal="right"/>
      <protection locked="0"/>
    </xf>
    <xf numFmtId="4" fontId="1" fillId="0" borderId="2" xfId="0" applyNumberFormat="1" applyFont="1" applyBorder="1" applyAlignment="1" applyProtection="1">
      <alignment horizontal="right"/>
      <protection locked="0"/>
    </xf>
    <xf numFmtId="4" fontId="8" fillId="0" borderId="0" xfId="0" applyNumberFormat="1" applyFont="1" applyBorder="1" applyAlignment="1" applyProtection="1">
      <alignment horizontal="right"/>
      <protection locked="0"/>
    </xf>
    <xf numFmtId="4" fontId="31" fillId="0" borderId="0" xfId="0" applyNumberFormat="1" applyFont="1" applyBorder="1" applyAlignment="1" applyProtection="1">
      <alignment horizontal="right"/>
      <protection locked="0"/>
    </xf>
    <xf numFmtId="4" fontId="85" fillId="0" borderId="0" xfId="0" applyNumberFormat="1" applyFont="1" applyFill="1" applyBorder="1" applyAlignment="1" applyProtection="1">
      <alignment horizontal="right"/>
      <protection locked="0"/>
    </xf>
    <xf numFmtId="4" fontId="86" fillId="0" borderId="0" xfId="0" applyNumberFormat="1" applyFont="1" applyBorder="1" applyAlignment="1" applyProtection="1">
      <alignment horizontal="right"/>
      <protection locked="0"/>
    </xf>
    <xf numFmtId="4" fontId="1" fillId="2" borderId="0" xfId="0" applyNumberFormat="1" applyFont="1" applyFill="1" applyBorder="1" applyAlignment="1" applyProtection="1">
      <alignment horizontal="right"/>
      <protection locked="0"/>
    </xf>
    <xf numFmtId="0" fontId="8" fillId="0" borderId="0" xfId="0" applyFont="1" applyBorder="1" applyProtection="1">
      <protection locked="0"/>
    </xf>
    <xf numFmtId="0" fontId="28" fillId="0" borderId="0" xfId="0" applyFont="1" applyBorder="1" applyProtection="1">
      <protection locked="0"/>
    </xf>
    <xf numFmtId="2" fontId="1" fillId="0" borderId="0" xfId="0" applyNumberFormat="1" applyFont="1" applyBorder="1" applyAlignment="1" applyProtection="1">
      <alignment horizontal="center" vertical="center"/>
      <protection locked="0"/>
    </xf>
    <xf numFmtId="4" fontId="1" fillId="0" borderId="0" xfId="0" applyNumberFormat="1" applyFont="1" applyBorder="1" applyAlignment="1" applyProtection="1">
      <alignment horizontal="right" vertical="top"/>
      <protection locked="0"/>
    </xf>
    <xf numFmtId="4" fontId="28" fillId="0" borderId="0" xfId="0" applyNumberFormat="1" applyFont="1" applyBorder="1" applyAlignment="1" applyProtection="1">
      <alignment horizontal="right" vertical="top"/>
      <protection locked="0"/>
    </xf>
    <xf numFmtId="2" fontId="3" fillId="0" borderId="0" xfId="0" applyNumberFormat="1" applyFont="1" applyBorder="1" applyAlignment="1" applyProtection="1">
      <alignment horizontal="center" vertical="center"/>
      <protection locked="0"/>
    </xf>
    <xf numFmtId="2" fontId="1" fillId="3" borderId="0" xfId="0" applyNumberFormat="1" applyFont="1" applyFill="1" applyBorder="1" applyAlignment="1" applyProtection="1">
      <alignment horizontal="left" vertical="center"/>
      <protection locked="0"/>
    </xf>
    <xf numFmtId="2" fontId="1" fillId="0" borderId="0" xfId="0" applyNumberFormat="1" applyFont="1" applyBorder="1" applyAlignment="1" applyProtection="1">
      <alignment horizontal="right" vertical="center"/>
      <protection locked="0"/>
    </xf>
    <xf numFmtId="2" fontId="28" fillId="0" borderId="0" xfId="0" applyNumberFormat="1" applyFont="1" applyBorder="1" applyAlignment="1" applyProtection="1">
      <alignment horizontal="right" vertical="center"/>
      <protection locked="0"/>
    </xf>
    <xf numFmtId="4" fontId="28" fillId="0" borderId="0" xfId="0" applyNumberFormat="1" applyFont="1" applyBorder="1" applyAlignment="1" applyProtection="1">
      <alignment horizontal="right" vertical="center"/>
      <protection locked="0"/>
    </xf>
    <xf numFmtId="2" fontId="1" fillId="2" borderId="0" xfId="0" applyNumberFormat="1" applyFont="1" applyFill="1" applyBorder="1" applyAlignment="1" applyProtection="1">
      <alignment horizontal="center" vertical="center"/>
      <protection locked="0"/>
    </xf>
    <xf numFmtId="2" fontId="1" fillId="0" borderId="0" xfId="0" applyNumberFormat="1" applyFont="1" applyFill="1" applyBorder="1" applyAlignment="1" applyProtection="1">
      <alignment horizontal="center" vertical="center"/>
      <protection locked="0"/>
    </xf>
    <xf numFmtId="2" fontId="1" fillId="0" borderId="0" xfId="0" applyNumberFormat="1" applyFont="1" applyFill="1" applyBorder="1" applyAlignment="1" applyProtection="1">
      <alignment horizontal="left" vertical="center"/>
      <protection locked="0"/>
    </xf>
    <xf numFmtId="2" fontId="10" fillId="0" borderId="0" xfId="0" applyNumberFormat="1" applyFont="1" applyFill="1" applyBorder="1" applyAlignment="1" applyProtection="1">
      <alignment horizontal="left" vertical="center"/>
      <protection locked="0"/>
    </xf>
    <xf numFmtId="2" fontId="1" fillId="0" borderId="2" xfId="0" applyNumberFormat="1" applyFont="1" applyFill="1" applyBorder="1" applyAlignment="1" applyProtection="1">
      <alignment horizontal="center" vertical="center"/>
      <protection locked="0"/>
    </xf>
    <xf numFmtId="2" fontId="3" fillId="0" borderId="5" xfId="0" applyNumberFormat="1" applyFont="1" applyBorder="1" applyAlignment="1" applyProtection="1">
      <alignment horizontal="center" vertical="center"/>
      <protection locked="0"/>
    </xf>
    <xf numFmtId="4" fontId="10" fillId="0" borderId="0" xfId="0" applyNumberFormat="1" applyFont="1" applyBorder="1" applyAlignment="1" applyProtection="1">
      <alignment horizontal="center" vertical="center"/>
      <protection locked="0"/>
    </xf>
    <xf numFmtId="2" fontId="10" fillId="0" borderId="2" xfId="0" applyNumberFormat="1" applyFont="1" applyBorder="1" applyAlignment="1" applyProtection="1">
      <alignment vertical="top"/>
      <protection locked="0"/>
    </xf>
    <xf numFmtId="4" fontId="1" fillId="0" borderId="0" xfId="0" applyNumberFormat="1" applyFont="1" applyBorder="1" applyAlignment="1" applyProtection="1">
      <alignment horizontal="center" vertical="center"/>
      <protection locked="0"/>
    </xf>
    <xf numFmtId="4" fontId="1" fillId="2" borderId="9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0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Protection="1">
      <protection locked="0"/>
    </xf>
    <xf numFmtId="0" fontId="1" fillId="0" borderId="0" xfId="0" applyFont="1" applyProtection="1">
      <protection locked="0"/>
    </xf>
    <xf numFmtId="4" fontId="1" fillId="0" borderId="0" xfId="52" applyNumberFormat="1" applyFont="1" applyFill="1" applyBorder="1" applyAlignment="1" applyProtection="1">
      <alignment horizontal="center" vertical="center" wrapText="1"/>
      <protection locked="0"/>
    </xf>
    <xf numFmtId="4" fontId="1" fillId="0" borderId="0" xfId="0" applyNumberFormat="1" applyFont="1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2" fontId="1" fillId="0" borderId="0" xfId="0" applyNumberFormat="1" applyFont="1" applyAlignment="1" applyProtection="1">
      <alignment horizontal="right"/>
      <protection locked="0"/>
    </xf>
    <xf numFmtId="2" fontId="1" fillId="0" borderId="0" xfId="0" applyNumberFormat="1" applyFont="1" applyBorder="1" applyAlignment="1" applyProtection="1">
      <alignment horizontal="right"/>
      <protection locked="0"/>
    </xf>
    <xf numFmtId="169" fontId="1" fillId="0" borderId="0" xfId="0" applyNumberFormat="1" applyFont="1" applyBorder="1" applyAlignment="1" applyProtection="1">
      <alignment horizontal="right"/>
      <protection locked="0"/>
    </xf>
    <xf numFmtId="4" fontId="1" fillId="0" borderId="0" xfId="0" applyNumberFormat="1" applyFont="1" applyFill="1" applyBorder="1" applyAlignment="1" applyProtection="1">
      <alignment horizontal="right" wrapText="1"/>
      <protection locked="0"/>
    </xf>
    <xf numFmtId="4" fontId="1" fillId="0" borderId="7" xfId="0" applyNumberFormat="1" applyFont="1" applyFill="1" applyBorder="1" applyAlignment="1" applyProtection="1">
      <alignment horizontal="right" wrapText="1"/>
      <protection locked="0"/>
    </xf>
    <xf numFmtId="4" fontId="1" fillId="2" borderId="0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 applyAlignment="1" applyProtection="1">
      <alignment horizontal="right" wrapText="1"/>
      <protection locked="0"/>
    </xf>
    <xf numFmtId="4" fontId="1" fillId="0" borderId="0" xfId="0" applyNumberFormat="1" applyFont="1" applyFill="1" applyProtection="1">
      <protection locked="0"/>
    </xf>
    <xf numFmtId="4" fontId="1" fillId="0" borderId="0" xfId="59" applyNumberFormat="1" applyFont="1" applyBorder="1" applyAlignment="1" applyProtection="1">
      <alignment horizontal="center"/>
      <protection locked="0"/>
    </xf>
    <xf numFmtId="4" fontId="1" fillId="0" borderId="0" xfId="58" applyNumberFormat="1" applyFont="1" applyBorder="1" applyAlignment="1" applyProtection="1">
      <alignment horizontal="right"/>
      <protection locked="0"/>
    </xf>
    <xf numFmtId="4" fontId="1" fillId="0" borderId="0" xfId="0" applyNumberFormat="1" applyFont="1" applyBorder="1" applyAlignment="1" applyProtection="1">
      <alignment horizontal="center"/>
      <protection locked="0"/>
    </xf>
    <xf numFmtId="4" fontId="1" fillId="0" borderId="0" xfId="60" applyNumberFormat="1" applyFont="1" applyBorder="1" applyAlignment="1" applyProtection="1">
      <alignment horizontal="right"/>
      <protection locked="0"/>
    </xf>
    <xf numFmtId="4" fontId="1" fillId="0" borderId="0" xfId="60" applyNumberFormat="1" applyFont="1" applyBorder="1" applyAlignment="1" applyProtection="1">
      <alignment horizontal="center"/>
      <protection locked="0"/>
    </xf>
    <xf numFmtId="4" fontId="6" fillId="2" borderId="0" xfId="0" applyNumberFormat="1" applyFont="1" applyFill="1" applyBorder="1" applyAlignment="1" applyProtection="1">
      <alignment horizontal="right"/>
      <protection locked="0"/>
    </xf>
    <xf numFmtId="4" fontId="6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0" applyFont="1" applyAlignment="1" applyProtection="1">
      <alignment vertical="top"/>
      <protection locked="0"/>
    </xf>
    <xf numFmtId="0" fontId="10" fillId="0" borderId="1" xfId="0" applyFont="1" applyBorder="1" applyAlignment="1" applyProtection="1">
      <alignment vertical="top"/>
      <protection locked="0"/>
    </xf>
    <xf numFmtId="4" fontId="1" fillId="0" borderId="5" xfId="0" applyNumberFormat="1" applyFont="1" applyBorder="1" applyAlignment="1" applyProtection="1">
      <alignment horizontal="center" vertical="center"/>
      <protection locked="0"/>
    </xf>
    <xf numFmtId="4" fontId="10" fillId="0" borderId="0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horizontal="right" vertical="center"/>
      <protection locked="0"/>
    </xf>
    <xf numFmtId="4" fontId="1" fillId="2" borderId="23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0" applyNumberFormat="1" applyFont="1" applyBorder="1" applyAlignment="1" applyProtection="1">
      <alignment horizontal="right"/>
      <protection locked="0"/>
    </xf>
    <xf numFmtId="4" fontId="1" fillId="0" borderId="7" xfId="0" applyNumberFormat="1" applyFont="1" applyBorder="1" applyAlignment="1" applyProtection="1">
      <alignment horizontal="right"/>
      <protection locked="0"/>
    </xf>
    <xf numFmtId="4" fontId="1" fillId="0" borderId="0" xfId="4" applyNumberFormat="1" applyFont="1" applyBorder="1" applyAlignment="1" applyProtection="1">
      <alignment horizontal="right" wrapText="1"/>
      <protection locked="0"/>
    </xf>
    <xf numFmtId="4" fontId="6" fillId="0" borderId="7" xfId="4" applyNumberFormat="1" applyFont="1" applyBorder="1" applyAlignment="1" applyProtection="1">
      <alignment horizontal="right" wrapText="1"/>
      <protection locked="0"/>
    </xf>
    <xf numFmtId="4" fontId="24" fillId="0" borderId="0" xfId="4" applyNumberFormat="1" applyFont="1" applyFill="1" applyBorder="1" applyAlignment="1" applyProtection="1">
      <alignment horizontal="right" wrapText="1"/>
      <protection locked="0"/>
    </xf>
    <xf numFmtId="4" fontId="8" fillId="0" borderId="0" xfId="0" applyNumberFormat="1" applyFont="1" applyAlignment="1" applyProtection="1">
      <alignment horizontal="right"/>
      <protection locked="0"/>
    </xf>
    <xf numFmtId="4" fontId="10" fillId="0" borderId="0" xfId="0" applyNumberFormat="1" applyFont="1" applyBorder="1" applyAlignment="1" applyProtection="1">
      <alignment horizontal="right"/>
      <protection locked="0"/>
    </xf>
    <xf numFmtId="4" fontId="10" fillId="0" borderId="0" xfId="0" applyNumberFormat="1" applyFont="1" applyBorder="1" applyAlignment="1" applyProtection="1">
      <alignment horizontal="right" vertical="top"/>
      <protection locked="0"/>
    </xf>
    <xf numFmtId="4" fontId="1" fillId="0" borderId="2" xfId="4" applyNumberFormat="1" applyFont="1" applyFill="1" applyBorder="1" applyAlignment="1" applyProtection="1">
      <alignment horizontal="right"/>
      <protection locked="0"/>
    </xf>
    <xf numFmtId="4" fontId="1" fillId="0" borderId="5" xfId="0" applyNumberFormat="1" applyFont="1" applyBorder="1" applyAlignment="1" applyProtection="1">
      <alignment horizontal="right" vertical="center"/>
      <protection locked="0"/>
    </xf>
    <xf numFmtId="4" fontId="1" fillId="2" borderId="0" xfId="0" applyNumberFormat="1" applyFont="1" applyFill="1" applyProtection="1">
      <protection locked="0"/>
    </xf>
    <xf numFmtId="4" fontId="1" fillId="0" borderId="7" xfId="0" applyNumberFormat="1" applyFont="1" applyFill="1" applyBorder="1" applyProtection="1">
      <protection locked="0"/>
    </xf>
    <xf numFmtId="4" fontId="24" fillId="2" borderId="0" xfId="0" applyNumberFormat="1" applyFont="1" applyFill="1" applyBorder="1" applyAlignment="1" applyProtection="1">
      <alignment horizontal="right"/>
      <protection locked="0"/>
    </xf>
    <xf numFmtId="0" fontId="8" fillId="0" borderId="0" xfId="0" applyFont="1" applyAlignment="1" applyProtection="1">
      <alignment vertical="top"/>
      <protection locked="0"/>
    </xf>
    <xf numFmtId="0" fontId="10" fillId="0" borderId="0" xfId="0" applyFont="1" applyAlignment="1" applyProtection="1">
      <alignment vertical="top"/>
      <protection locked="0"/>
    </xf>
    <xf numFmtId="0" fontId="10" fillId="0" borderId="0" xfId="0" applyFont="1" applyBorder="1" applyAlignment="1" applyProtection="1">
      <protection locked="0"/>
    </xf>
    <xf numFmtId="0" fontId="10" fillId="0" borderId="1" xfId="0" applyFont="1" applyBorder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4" fontId="59" fillId="0" borderId="0" xfId="0" applyNumberFormat="1" applyFont="1" applyBorder="1" applyAlignment="1" applyProtection="1">
      <alignment horizontal="center" vertical="center"/>
      <protection locked="0"/>
    </xf>
    <xf numFmtId="2" fontId="59" fillId="0" borderId="2" xfId="0" applyNumberFormat="1" applyFont="1" applyBorder="1" applyAlignment="1" applyProtection="1">
      <alignment vertical="top"/>
      <protection locked="0"/>
    </xf>
    <xf numFmtId="4" fontId="28" fillId="0" borderId="0" xfId="0" applyNumberFormat="1" applyFont="1" applyBorder="1" applyAlignment="1" applyProtection="1">
      <alignment horizontal="center" vertical="center"/>
      <protection locked="0"/>
    </xf>
    <xf numFmtId="4" fontId="28" fillId="2" borderId="9" xfId="0" applyNumberFormat="1" applyFont="1" applyFill="1" applyBorder="1" applyAlignment="1" applyProtection="1">
      <alignment horizontal="center" vertical="center" wrapText="1"/>
      <protection locked="0"/>
    </xf>
    <xf numFmtId="4" fontId="28" fillId="2" borderId="0" xfId="0" applyNumberFormat="1" applyFont="1" applyFill="1" applyBorder="1" applyAlignment="1" applyProtection="1">
      <alignment horizontal="center" vertical="center"/>
      <protection locked="0"/>
    </xf>
    <xf numFmtId="4" fontId="28" fillId="2" borderId="0" xfId="0" applyNumberFormat="1" applyFont="1" applyFill="1" applyProtection="1">
      <protection locked="0"/>
    </xf>
    <xf numFmtId="4" fontId="28" fillId="0" borderId="0" xfId="0" applyNumberFormat="1" applyFont="1" applyProtection="1">
      <protection locked="0"/>
    </xf>
    <xf numFmtId="4" fontId="28" fillId="0" borderId="0" xfId="0" applyNumberFormat="1" applyFont="1" applyAlignment="1" applyProtection="1">
      <alignment horizontal="right"/>
      <protection locked="0"/>
    </xf>
    <xf numFmtId="0" fontId="28" fillId="0" borderId="0" xfId="0" applyFont="1" applyProtection="1">
      <protection locked="0"/>
    </xf>
    <xf numFmtId="0" fontId="28" fillId="0" borderId="0" xfId="0" applyFont="1" applyAlignment="1" applyProtection="1">
      <alignment horizontal="right"/>
      <protection locked="0"/>
    </xf>
    <xf numFmtId="4" fontId="28" fillId="0" borderId="7" xfId="0" applyNumberFormat="1" applyFont="1" applyFill="1" applyBorder="1" applyProtection="1">
      <protection locked="0"/>
    </xf>
    <xf numFmtId="4" fontId="18" fillId="2" borderId="0" xfId="0" applyNumberFormat="1" applyFont="1" applyFill="1" applyBorder="1" applyAlignment="1" applyProtection="1">
      <alignment horizontal="right"/>
      <protection locked="0"/>
    </xf>
    <xf numFmtId="0" fontId="28" fillId="0" borderId="0" xfId="0" applyFont="1" applyAlignment="1" applyProtection="1">
      <alignment vertical="top"/>
      <protection locked="0"/>
    </xf>
    <xf numFmtId="0" fontId="59" fillId="0" borderId="1" xfId="0" applyFont="1" applyBorder="1" applyAlignment="1" applyProtection="1">
      <protection locked="0"/>
    </xf>
    <xf numFmtId="0" fontId="28" fillId="0" borderId="0" xfId="0" applyFont="1" applyBorder="1" applyAlignment="1" applyProtection="1">
      <protection locked="0"/>
    </xf>
    <xf numFmtId="4" fontId="28" fillId="0" borderId="5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vertical="center" wrapText="1"/>
    </xf>
    <xf numFmtId="0" fontId="9" fillId="0" borderId="0" xfId="0" applyFont="1" applyAlignment="1">
      <alignment wrapText="1"/>
    </xf>
    <xf numFmtId="0" fontId="29" fillId="0" borderId="0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10" fillId="0" borderId="1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left" vertical="top"/>
    </xf>
    <xf numFmtId="2" fontId="10" fillId="0" borderId="2" xfId="0" applyNumberFormat="1" applyFont="1" applyBorder="1" applyAlignment="1">
      <alignment horizontal="right" vertical="top"/>
    </xf>
    <xf numFmtId="0" fontId="10" fillId="0" borderId="0" xfId="0" applyFont="1" applyBorder="1" applyAlignment="1">
      <alignment horizontal="right"/>
    </xf>
    <xf numFmtId="0" fontId="6" fillId="0" borderId="0" xfId="0" applyFont="1" applyFill="1" applyBorder="1" applyAlignment="1">
      <alignment vertical="center" wrapText="1"/>
    </xf>
    <xf numFmtId="0" fontId="12" fillId="0" borderId="0" xfId="0" applyFont="1" applyAlignment="1">
      <alignment wrapText="1"/>
    </xf>
    <xf numFmtId="0" fontId="66" fillId="0" borderId="0" xfId="0" applyFont="1" applyBorder="1" applyAlignment="1">
      <alignment horizontal="center" vertical="top" wrapText="1"/>
    </xf>
    <xf numFmtId="0" fontId="67" fillId="0" borderId="0" xfId="0" applyFont="1" applyBorder="1" applyAlignment="1">
      <alignment horizontal="center" vertical="top" wrapText="1"/>
    </xf>
    <xf numFmtId="0" fontId="68" fillId="0" borderId="0" xfId="0" applyFont="1" applyAlignment="1">
      <alignment horizontal="center" wrapText="1"/>
    </xf>
    <xf numFmtId="0" fontId="66" fillId="0" borderId="0" xfId="0" applyFont="1" applyFill="1" applyBorder="1" applyAlignment="1">
      <alignment horizontal="center" vertical="center" wrapText="1"/>
    </xf>
    <xf numFmtId="0" fontId="6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left" vertical="top" wrapText="1"/>
    </xf>
    <xf numFmtId="0" fontId="17" fillId="0" borderId="0" xfId="0" applyFont="1" applyAlignment="1">
      <alignment wrapText="1"/>
    </xf>
    <xf numFmtId="0" fontId="59" fillId="0" borderId="0" xfId="0" applyFont="1" applyBorder="1" applyAlignment="1">
      <alignment horizontal="left" vertical="top"/>
    </xf>
    <xf numFmtId="0" fontId="6" fillId="2" borderId="0" xfId="0" applyFont="1" applyFill="1" applyBorder="1" applyAlignment="1" applyProtection="1">
      <alignment horizontal="left" vertical="top" wrapText="1"/>
      <protection locked="0"/>
    </xf>
  </cellXfs>
  <cellStyles count="65">
    <cellStyle name="20% - Accent1 2" xfId="14" xr:uid="{00000000-0005-0000-0000-000000000000}"/>
    <cellStyle name="20% - Accent2 2" xfId="15" xr:uid="{00000000-0005-0000-0000-000001000000}"/>
    <cellStyle name="20% - Accent3 2" xfId="16" xr:uid="{00000000-0005-0000-0000-000002000000}"/>
    <cellStyle name="20% - Accent4 2" xfId="17" xr:uid="{00000000-0005-0000-0000-000003000000}"/>
    <cellStyle name="20% - Accent5 2" xfId="18" xr:uid="{00000000-0005-0000-0000-000004000000}"/>
    <cellStyle name="20% - Accent6 2" xfId="19" xr:uid="{00000000-0005-0000-0000-000005000000}"/>
    <cellStyle name="40% - Accent1 2" xfId="20" xr:uid="{00000000-0005-0000-0000-000006000000}"/>
    <cellStyle name="40% - Accent2 2" xfId="21" xr:uid="{00000000-0005-0000-0000-000007000000}"/>
    <cellStyle name="40% - Accent3 2" xfId="22" xr:uid="{00000000-0005-0000-0000-000008000000}"/>
    <cellStyle name="40% - Accent4 2" xfId="23" xr:uid="{00000000-0005-0000-0000-000009000000}"/>
    <cellStyle name="40% - Accent5 2" xfId="24" xr:uid="{00000000-0005-0000-0000-00000A000000}"/>
    <cellStyle name="40% - Accent6 2" xfId="25" xr:uid="{00000000-0005-0000-0000-00000B000000}"/>
    <cellStyle name="60% - Accent1 2" xfId="26" xr:uid="{00000000-0005-0000-0000-00000C000000}"/>
    <cellStyle name="60% - Accent2 2" xfId="27" xr:uid="{00000000-0005-0000-0000-00000D000000}"/>
    <cellStyle name="60% - Accent3 2" xfId="28" xr:uid="{00000000-0005-0000-0000-00000E000000}"/>
    <cellStyle name="60% - Accent4 2" xfId="29" xr:uid="{00000000-0005-0000-0000-00000F000000}"/>
    <cellStyle name="60% - Accent5 2" xfId="30" xr:uid="{00000000-0005-0000-0000-000010000000}"/>
    <cellStyle name="60% - Accent6 2" xfId="31" xr:uid="{00000000-0005-0000-0000-000011000000}"/>
    <cellStyle name="Accent1 2" xfId="32" xr:uid="{00000000-0005-0000-0000-000012000000}"/>
    <cellStyle name="Accent2 2" xfId="33" xr:uid="{00000000-0005-0000-0000-000013000000}"/>
    <cellStyle name="Accent3 2" xfId="34" xr:uid="{00000000-0005-0000-0000-000014000000}"/>
    <cellStyle name="Accent4 2" xfId="35" xr:uid="{00000000-0005-0000-0000-000015000000}"/>
    <cellStyle name="Accent5 2" xfId="36" xr:uid="{00000000-0005-0000-0000-000016000000}"/>
    <cellStyle name="Accent6 2" xfId="37" xr:uid="{00000000-0005-0000-0000-000017000000}"/>
    <cellStyle name="Bad 2" xfId="38" xr:uid="{00000000-0005-0000-0000-000018000000}"/>
    <cellStyle name="Calculation 2" xfId="39" xr:uid="{00000000-0005-0000-0000-000019000000}"/>
    <cellStyle name="Check Cell 2" xfId="40" xr:uid="{00000000-0005-0000-0000-00001A000000}"/>
    <cellStyle name="Comma 10" xfId="4" xr:uid="{00000000-0005-0000-0000-00001B000000}"/>
    <cellStyle name="Comma 35" xfId="8" xr:uid="{00000000-0005-0000-0000-00001C000000}"/>
    <cellStyle name="Explanatory Text 2" xfId="41" xr:uid="{00000000-0005-0000-0000-00001D000000}"/>
    <cellStyle name="Good 2" xfId="42" xr:uid="{00000000-0005-0000-0000-00001E000000}"/>
    <cellStyle name="Heading 1 2" xfId="43" xr:uid="{00000000-0005-0000-0000-00001F000000}"/>
    <cellStyle name="Heading 2 2" xfId="44" xr:uid="{00000000-0005-0000-0000-000020000000}"/>
    <cellStyle name="Heading 3 2" xfId="45" xr:uid="{00000000-0005-0000-0000-000021000000}"/>
    <cellStyle name="Heading 4 2" xfId="46" xr:uid="{00000000-0005-0000-0000-000022000000}"/>
    <cellStyle name="Input 2" xfId="47" xr:uid="{00000000-0005-0000-0000-000023000000}"/>
    <cellStyle name="Linked Cell 2" xfId="48" xr:uid="{00000000-0005-0000-0000-000024000000}"/>
    <cellStyle name="Loše 2" xfId="10" xr:uid="{00000000-0005-0000-0000-000025000000}"/>
    <cellStyle name="Neutral 2" xfId="49" xr:uid="{00000000-0005-0000-0000-000026000000}"/>
    <cellStyle name="Normal" xfId="0" builtinId="0"/>
    <cellStyle name="Normal 10 2 2" xfId="64" xr:uid="{00000000-0005-0000-0000-000028000000}"/>
    <cellStyle name="Normal 14" xfId="9" xr:uid="{00000000-0005-0000-0000-000029000000}"/>
    <cellStyle name="Normal 17" xfId="7" xr:uid="{00000000-0005-0000-0000-00002A000000}"/>
    <cellStyle name="Normal 2" xfId="11" xr:uid="{00000000-0005-0000-0000-00002B000000}"/>
    <cellStyle name="Normal 2 10 2" xfId="60" xr:uid="{00000000-0005-0000-0000-00002C000000}"/>
    <cellStyle name="Normal 20 2" xfId="62" xr:uid="{00000000-0005-0000-0000-00002D000000}"/>
    <cellStyle name="Normal 23" xfId="57" xr:uid="{00000000-0005-0000-0000-00002E000000}"/>
    <cellStyle name="Normal 25" xfId="58" xr:uid="{00000000-0005-0000-0000-00002F000000}"/>
    <cellStyle name="Normal 3" xfId="63" xr:uid="{00000000-0005-0000-0000-000030000000}"/>
    <cellStyle name="Normal 4" xfId="3" xr:uid="{00000000-0005-0000-0000-000031000000}"/>
    <cellStyle name="Normal 4 2" xfId="61" xr:uid="{00000000-0005-0000-0000-000032000000}"/>
    <cellStyle name="Normal 9" xfId="5" xr:uid="{00000000-0005-0000-0000-000033000000}"/>
    <cellStyle name="Normal_BB_TROŠKOVNIK ELEKTRO" xfId="1" xr:uid="{00000000-0005-0000-0000-000034000000}"/>
    <cellStyle name="Normal_TROSKOVNIK-revizija2" xfId="13" xr:uid="{00000000-0005-0000-0000-000035000000}"/>
    <cellStyle name="Normal_ŽIVA VODA-PONUDA, ugovorni troškovnik" xfId="2" xr:uid="{00000000-0005-0000-0000-000036000000}"/>
    <cellStyle name="Normalno 3 2" xfId="59" xr:uid="{00000000-0005-0000-0000-000037000000}"/>
    <cellStyle name="Note 2" xfId="50" xr:uid="{00000000-0005-0000-0000-000038000000}"/>
    <cellStyle name="Obično 2" xfId="56" xr:uid="{00000000-0005-0000-0000-000039000000}"/>
    <cellStyle name="Obično 3" xfId="12" xr:uid="{00000000-0005-0000-0000-00003A000000}"/>
    <cellStyle name="Output 2" xfId="51" xr:uid="{00000000-0005-0000-0000-00003B000000}"/>
    <cellStyle name="Style 1" xfId="6" xr:uid="{00000000-0005-0000-0000-00003C000000}"/>
    <cellStyle name="Style 1 2" xfId="52" xr:uid="{00000000-0005-0000-0000-00003D000000}"/>
    <cellStyle name="Title 2" xfId="53" xr:uid="{00000000-0005-0000-0000-00003E000000}"/>
    <cellStyle name="Total 2" xfId="54" xr:uid="{00000000-0005-0000-0000-00003F000000}"/>
    <cellStyle name="Warning Text 2" xfId="55" xr:uid="{00000000-0005-0000-0000-000040000000}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6"/>
  <sheetViews>
    <sheetView view="pageBreakPreview" topLeftCell="A13" zoomScale="115" zoomScaleNormal="75" zoomScaleSheetLayoutView="115" workbookViewId="0">
      <selection activeCell="C21" sqref="C21:G21"/>
    </sheetView>
  </sheetViews>
  <sheetFormatPr defaultColWidth="9.140625" defaultRowHeight="15.75"/>
  <cols>
    <col min="1" max="1" width="5.140625" style="36" customWidth="1"/>
    <col min="2" max="2" width="0.85546875" style="5" customWidth="1"/>
    <col min="3" max="3" width="36.7109375" style="8" customWidth="1"/>
    <col min="4" max="4" width="6.7109375" style="9" customWidth="1"/>
    <col min="5" max="5" width="8.7109375" style="3" customWidth="1"/>
    <col min="6" max="7" width="12.7109375" style="4" customWidth="1"/>
    <col min="8" max="9" width="9.7109375" style="1" customWidth="1"/>
    <col min="10" max="16384" width="9.140625" style="1"/>
  </cols>
  <sheetData>
    <row r="1" spans="1:14" s="217" customFormat="1" ht="16.5">
      <c r="A1" s="1144" t="s">
        <v>497</v>
      </c>
      <c r="B1" s="1144"/>
      <c r="C1" s="1144"/>
      <c r="D1" s="1144"/>
      <c r="E1" s="210"/>
      <c r="F1" s="222"/>
      <c r="G1" s="216"/>
      <c r="H1" s="61"/>
      <c r="I1" s="61"/>
      <c r="J1" s="61"/>
      <c r="K1" s="61"/>
      <c r="L1" s="61"/>
      <c r="M1" s="61"/>
      <c r="N1" s="61"/>
    </row>
    <row r="2" spans="1:14" s="11" customFormat="1" ht="16.5">
      <c r="A2" s="1145" t="s">
        <v>498</v>
      </c>
      <c r="B2" s="1145"/>
      <c r="C2" s="1145"/>
      <c r="D2" s="30"/>
      <c r="E2" s="31"/>
      <c r="F2" s="1146"/>
      <c r="G2" s="1147"/>
    </row>
    <row r="3" spans="1:14" s="17" customFormat="1" ht="12.95" customHeight="1">
      <c r="A3" s="32"/>
      <c r="B3" s="13"/>
      <c r="C3" s="12"/>
      <c r="D3" s="14"/>
      <c r="E3" s="2"/>
      <c r="F3" s="15"/>
      <c r="G3" s="16"/>
    </row>
    <row r="4" spans="1:14" s="17" customFormat="1" ht="30" customHeight="1">
      <c r="A4" s="32"/>
      <c r="B4" s="13"/>
      <c r="C4" s="12"/>
      <c r="D4" s="14"/>
      <c r="E4" s="2"/>
      <c r="F4" s="15"/>
      <c r="G4" s="16"/>
    </row>
    <row r="5" spans="1:14" s="40" customFormat="1" ht="30" customHeight="1">
      <c r="A5" s="38"/>
      <c r="B5" s="39"/>
      <c r="C5" s="1138"/>
      <c r="D5" s="1139"/>
      <c r="E5" s="1139"/>
      <c r="F5" s="1139"/>
      <c r="G5" s="1139"/>
    </row>
    <row r="6" spans="1:14" s="17" customFormat="1" ht="30" customHeight="1">
      <c r="A6" s="34"/>
      <c r="B6" s="22"/>
      <c r="C6" s="1138"/>
      <c r="D6" s="1139"/>
      <c r="E6" s="1139"/>
      <c r="F6" s="1139"/>
      <c r="G6" s="1139"/>
    </row>
    <row r="7" spans="1:14" s="40" customFormat="1" ht="30" customHeight="1">
      <c r="A7" s="38"/>
      <c r="B7" s="39"/>
      <c r="C7" s="1138"/>
      <c r="D7" s="1139"/>
      <c r="E7" s="1139"/>
      <c r="F7" s="1139"/>
      <c r="G7" s="1139"/>
    </row>
    <row r="8" spans="1:14" s="40" customFormat="1" ht="30" customHeight="1">
      <c r="A8" s="38"/>
      <c r="B8" s="39"/>
      <c r="C8" s="1140"/>
      <c r="D8" s="1141"/>
      <c r="E8" s="1141"/>
      <c r="F8" s="1141"/>
      <c r="G8" s="1141"/>
    </row>
    <row r="9" spans="1:14" s="17" customFormat="1" ht="30" customHeight="1">
      <c r="A9" s="34"/>
      <c r="B9" s="22"/>
      <c r="C9" s="1138"/>
      <c r="D9" s="1139"/>
      <c r="E9" s="1139"/>
      <c r="F9" s="1139"/>
      <c r="G9" s="1139"/>
    </row>
    <row r="10" spans="1:14" s="40" customFormat="1" ht="30" customHeight="1">
      <c r="A10" s="38"/>
      <c r="B10" s="39"/>
      <c r="C10" s="1142" t="s">
        <v>819</v>
      </c>
      <c r="D10" s="1143"/>
      <c r="E10" s="1143"/>
      <c r="F10" s="1143"/>
      <c r="G10" s="1143"/>
    </row>
    <row r="11" spans="1:14" s="17" customFormat="1" ht="30" customHeight="1">
      <c r="A11" s="34"/>
      <c r="B11" s="22"/>
      <c r="C11" s="1138"/>
      <c r="D11" s="1139"/>
      <c r="E11" s="1139"/>
      <c r="F11" s="1139"/>
      <c r="G11" s="1139"/>
    </row>
    <row r="12" spans="1:14" s="17" customFormat="1" ht="30" customHeight="1">
      <c r="A12" s="34"/>
      <c r="B12" s="22"/>
      <c r="C12" s="1150" t="s">
        <v>215</v>
      </c>
      <c r="D12" s="1151"/>
      <c r="E12" s="1152"/>
      <c r="F12" s="1152"/>
      <c r="G12" s="1152"/>
    </row>
    <row r="13" spans="1:14" s="40" customFormat="1" ht="30" customHeight="1">
      <c r="A13" s="38"/>
      <c r="B13" s="39"/>
      <c r="C13" s="1153" t="s">
        <v>501</v>
      </c>
      <c r="D13" s="1154"/>
      <c r="E13" s="1154"/>
      <c r="F13" s="1154"/>
      <c r="G13" s="1154"/>
    </row>
    <row r="14" spans="1:14" s="40" customFormat="1" ht="60" customHeight="1">
      <c r="A14" s="38"/>
      <c r="B14" s="39"/>
      <c r="C14" s="1140" t="s">
        <v>821</v>
      </c>
      <c r="D14" s="1141"/>
      <c r="E14" s="1141"/>
      <c r="F14" s="1141"/>
      <c r="G14" s="1141"/>
    </row>
    <row r="15" spans="1:14" s="19" customFormat="1" ht="30" customHeight="1">
      <c r="A15" s="33"/>
      <c r="B15" s="18"/>
      <c r="C15" s="1155"/>
      <c r="D15" s="1156"/>
      <c r="E15" s="1157"/>
      <c r="F15" s="1157"/>
      <c r="G15" s="1157"/>
    </row>
    <row r="16" spans="1:14" s="17" customFormat="1" ht="60" customHeight="1">
      <c r="A16" s="34"/>
      <c r="B16" s="22"/>
      <c r="C16" s="1148" t="s">
        <v>502</v>
      </c>
      <c r="D16" s="1149"/>
      <c r="E16" s="1149"/>
      <c r="F16" s="1149"/>
      <c r="G16" s="1149"/>
    </row>
    <row r="17" spans="1:7" s="40" customFormat="1" ht="80.099999999999994" customHeight="1">
      <c r="A17" s="38"/>
      <c r="B17" s="39"/>
      <c r="C17" s="1148" t="s">
        <v>503</v>
      </c>
      <c r="D17" s="1149"/>
      <c r="E17" s="1149"/>
      <c r="F17" s="1149"/>
      <c r="G17" s="1149"/>
    </row>
    <row r="18" spans="1:7" s="17" customFormat="1" ht="20.100000000000001" customHeight="1">
      <c r="A18" s="34"/>
      <c r="B18" s="22"/>
      <c r="C18" s="1148"/>
      <c r="D18" s="1149"/>
      <c r="E18" s="1149"/>
      <c r="F18" s="1149"/>
      <c r="G18" s="1149"/>
    </row>
    <row r="19" spans="1:7" s="17" customFormat="1" ht="30" customHeight="1">
      <c r="A19" s="34"/>
      <c r="B19" s="22"/>
      <c r="C19" s="1148"/>
      <c r="D19" s="1149"/>
      <c r="E19" s="1149"/>
      <c r="F19" s="1149"/>
      <c r="G19" s="1149"/>
    </row>
    <row r="20" spans="1:7" s="17" customFormat="1" ht="30" customHeight="1">
      <c r="A20" s="34"/>
      <c r="B20" s="22"/>
      <c r="C20" s="411"/>
      <c r="D20" s="412"/>
      <c r="E20" s="412"/>
      <c r="F20" s="412"/>
      <c r="G20" s="412"/>
    </row>
    <row r="21" spans="1:7" s="17" customFormat="1" ht="30" customHeight="1">
      <c r="A21" s="34"/>
      <c r="B21" s="22"/>
      <c r="C21" s="1148" t="s">
        <v>813</v>
      </c>
      <c r="D21" s="1149"/>
      <c r="E21" s="1149"/>
      <c r="F21" s="1149"/>
      <c r="G21" s="1149"/>
    </row>
    <row r="22" spans="1:7" s="17" customFormat="1" ht="24.95" customHeight="1">
      <c r="A22" s="34"/>
      <c r="B22" s="22"/>
      <c r="C22" s="28"/>
      <c r="D22" s="28"/>
      <c r="E22" s="2"/>
      <c r="F22" s="27"/>
      <c r="G22" s="27"/>
    </row>
    <row r="23" spans="1:7" s="17" customFormat="1" ht="24.95" customHeight="1">
      <c r="A23" s="34"/>
      <c r="B23" s="22"/>
      <c r="C23" s="28"/>
      <c r="D23" s="28"/>
      <c r="E23" s="2"/>
      <c r="F23" s="27"/>
      <c r="G23" s="27"/>
    </row>
    <row r="24" spans="1:7" s="17" customFormat="1" ht="20.100000000000001" customHeight="1">
      <c r="A24" s="34"/>
      <c r="B24" s="22"/>
      <c r="C24" s="10"/>
      <c r="D24" s="6"/>
      <c r="E24" s="2"/>
      <c r="F24" s="16"/>
      <c r="G24" s="16"/>
    </row>
    <row r="25" spans="1:7" s="17" customFormat="1" ht="20.100000000000001" customHeight="1">
      <c r="A25" s="34"/>
      <c r="B25" s="22"/>
      <c r="C25" s="10"/>
      <c r="D25" s="6"/>
      <c r="E25" s="2"/>
      <c r="F25" s="16"/>
      <c r="G25" s="16"/>
    </row>
    <row r="26" spans="1:7" s="17" customFormat="1" ht="20.100000000000001" customHeight="1">
      <c r="A26" s="34"/>
      <c r="B26" s="22"/>
      <c r="C26" s="10"/>
      <c r="D26" s="6"/>
      <c r="E26" s="2"/>
      <c r="F26" s="16"/>
      <c r="G26" s="16"/>
    </row>
    <row r="27" spans="1:7" s="17" customFormat="1" ht="20.100000000000001" customHeight="1">
      <c r="A27" s="34"/>
      <c r="B27" s="22"/>
      <c r="C27" s="10"/>
      <c r="D27" s="6"/>
      <c r="E27" s="2"/>
      <c r="F27" s="16"/>
      <c r="G27" s="16"/>
    </row>
    <row r="28" spans="1:7" s="17" customFormat="1" ht="20.100000000000001" customHeight="1">
      <c r="A28" s="34"/>
      <c r="B28" s="22"/>
      <c r="C28" s="10"/>
      <c r="D28" s="6"/>
      <c r="E28" s="2"/>
      <c r="F28" s="16"/>
      <c r="G28" s="16"/>
    </row>
    <row r="29" spans="1:7" s="17" customFormat="1" ht="20.100000000000001" customHeight="1">
      <c r="A29" s="34"/>
      <c r="B29" s="22"/>
      <c r="C29" s="10"/>
      <c r="D29" s="6"/>
      <c r="E29" s="2"/>
      <c r="F29" s="16"/>
      <c r="G29" s="16"/>
    </row>
    <row r="30" spans="1:7" s="17" customFormat="1" ht="12.75">
      <c r="A30" s="34"/>
      <c r="B30" s="22"/>
      <c r="C30" s="10"/>
      <c r="D30" s="6"/>
      <c r="E30" s="2"/>
      <c r="F30" s="16"/>
      <c r="G30" s="16"/>
    </row>
    <row r="31" spans="1:7" s="17" customFormat="1" ht="12.75">
      <c r="A31" s="34"/>
      <c r="B31" s="22"/>
      <c r="C31" s="10"/>
      <c r="D31" s="6"/>
      <c r="E31" s="2"/>
      <c r="F31" s="16"/>
      <c r="G31" s="16"/>
    </row>
    <row r="32" spans="1:7" s="17" customFormat="1" ht="12.75">
      <c r="A32" s="34"/>
      <c r="B32" s="22"/>
      <c r="C32" s="10"/>
      <c r="D32" s="6"/>
      <c r="E32" s="2"/>
      <c r="F32" s="16"/>
      <c r="G32" s="16"/>
    </row>
    <row r="33" spans="1:7" s="17" customFormat="1" ht="12.75">
      <c r="A33" s="34"/>
      <c r="B33" s="22"/>
      <c r="C33" s="10"/>
      <c r="D33" s="6"/>
      <c r="E33" s="2"/>
      <c r="F33" s="16"/>
      <c r="G33" s="16"/>
    </row>
    <row r="34" spans="1:7" s="17" customFormat="1" ht="12.75">
      <c r="A34" s="34"/>
      <c r="B34" s="22"/>
      <c r="C34" s="10"/>
      <c r="D34" s="6"/>
      <c r="E34" s="2"/>
      <c r="F34" s="16"/>
      <c r="G34" s="16"/>
    </row>
    <row r="35" spans="1:7" s="17" customFormat="1" ht="12.75">
      <c r="A35" s="34"/>
      <c r="B35" s="22"/>
      <c r="C35" s="10"/>
      <c r="D35" s="6"/>
      <c r="E35" s="2"/>
      <c r="F35" s="16"/>
      <c r="G35" s="16"/>
    </row>
    <row r="36" spans="1:7" s="17" customFormat="1" ht="12.75">
      <c r="A36" s="34"/>
      <c r="B36" s="22"/>
      <c r="C36" s="10"/>
      <c r="D36" s="6"/>
      <c r="E36" s="2"/>
      <c r="F36" s="16"/>
      <c r="G36" s="16"/>
    </row>
    <row r="37" spans="1:7" s="17" customFormat="1" ht="12.75">
      <c r="A37" s="34"/>
      <c r="B37" s="22"/>
      <c r="C37" s="10"/>
      <c r="D37" s="6"/>
      <c r="E37" s="2"/>
      <c r="F37" s="16"/>
      <c r="G37" s="16"/>
    </row>
    <row r="38" spans="1:7" s="17" customFormat="1" ht="12.75">
      <c r="A38" s="34"/>
      <c r="B38" s="22"/>
      <c r="C38" s="10"/>
      <c r="D38" s="6"/>
      <c r="E38" s="2"/>
      <c r="F38" s="16"/>
      <c r="G38" s="16"/>
    </row>
    <row r="39" spans="1:7" s="17" customFormat="1" ht="12.75">
      <c r="A39" s="34"/>
      <c r="B39" s="22"/>
      <c r="C39" s="10"/>
      <c r="D39" s="6"/>
      <c r="E39" s="2"/>
      <c r="F39" s="16"/>
      <c r="G39" s="16"/>
    </row>
    <row r="40" spans="1:7" s="17" customFormat="1" ht="12.75">
      <c r="A40" s="34"/>
      <c r="B40" s="22"/>
      <c r="C40" s="10"/>
      <c r="D40" s="6"/>
      <c r="E40" s="2"/>
      <c r="F40" s="16"/>
      <c r="G40" s="16"/>
    </row>
    <row r="41" spans="1:7" s="17" customFormat="1" ht="12.75">
      <c r="A41" s="34"/>
      <c r="B41" s="22"/>
      <c r="C41" s="10"/>
      <c r="D41" s="6"/>
      <c r="E41" s="2"/>
      <c r="F41" s="16"/>
      <c r="G41" s="16"/>
    </row>
    <row r="42" spans="1:7" s="17" customFormat="1" ht="12.75">
      <c r="A42" s="34"/>
      <c r="B42" s="22"/>
      <c r="C42" s="10"/>
      <c r="D42" s="6"/>
      <c r="E42" s="2"/>
      <c r="F42" s="16"/>
      <c r="G42" s="16"/>
    </row>
    <row r="43" spans="1:7" s="17" customFormat="1" ht="12.75">
      <c r="A43" s="34"/>
      <c r="B43" s="22"/>
      <c r="C43" s="10"/>
      <c r="D43" s="6"/>
      <c r="E43" s="2"/>
      <c r="F43" s="16"/>
      <c r="G43" s="16"/>
    </row>
    <row r="44" spans="1:7" s="17" customFormat="1" ht="12.75">
      <c r="A44" s="34"/>
      <c r="B44" s="22"/>
      <c r="C44" s="10"/>
      <c r="D44" s="6"/>
      <c r="E44" s="2"/>
      <c r="F44" s="16"/>
      <c r="G44" s="16"/>
    </row>
    <row r="45" spans="1:7" s="17" customFormat="1" ht="12.75">
      <c r="A45" s="34"/>
      <c r="B45" s="22"/>
      <c r="C45" s="10"/>
      <c r="D45" s="6"/>
      <c r="E45" s="2"/>
      <c r="F45" s="16"/>
      <c r="G45" s="16"/>
    </row>
    <row r="46" spans="1:7" s="17" customFormat="1" ht="12.75">
      <c r="A46" s="34"/>
      <c r="B46" s="22"/>
      <c r="C46" s="10"/>
      <c r="D46" s="6"/>
      <c r="E46" s="2"/>
      <c r="F46" s="16"/>
      <c r="G46" s="16"/>
    </row>
    <row r="47" spans="1:7" s="17" customFormat="1" ht="12.75">
      <c r="A47" s="34"/>
      <c r="B47" s="22"/>
      <c r="C47" s="10"/>
      <c r="D47" s="6"/>
      <c r="E47" s="2"/>
      <c r="F47" s="16"/>
      <c r="G47" s="16"/>
    </row>
    <row r="48" spans="1:7" s="17" customFormat="1" ht="12.75">
      <c r="A48" s="34"/>
      <c r="B48" s="22"/>
      <c r="C48" s="10"/>
      <c r="D48" s="6"/>
      <c r="E48" s="2"/>
      <c r="F48" s="16"/>
      <c r="G48" s="16"/>
    </row>
    <row r="49" spans="1:7" s="17" customFormat="1" ht="12.75">
      <c r="A49" s="34"/>
      <c r="B49" s="22"/>
      <c r="C49" s="10"/>
      <c r="D49" s="6"/>
      <c r="E49" s="2"/>
      <c r="F49" s="16"/>
      <c r="G49" s="16"/>
    </row>
    <row r="50" spans="1:7" s="17" customFormat="1" ht="12.75">
      <c r="A50" s="34"/>
      <c r="B50" s="22"/>
      <c r="C50" s="10"/>
      <c r="D50" s="6"/>
      <c r="E50" s="2"/>
      <c r="F50" s="16"/>
      <c r="G50" s="16"/>
    </row>
    <row r="51" spans="1:7" s="17" customFormat="1" ht="12.75">
      <c r="A51" s="34"/>
      <c r="B51" s="22"/>
      <c r="C51" s="10"/>
      <c r="D51" s="6"/>
      <c r="E51" s="2"/>
      <c r="F51" s="16"/>
      <c r="G51" s="16"/>
    </row>
    <row r="52" spans="1:7" s="17" customFormat="1" ht="12.75">
      <c r="A52" s="34"/>
      <c r="B52" s="22"/>
      <c r="C52" s="10"/>
      <c r="D52" s="6"/>
      <c r="E52" s="2"/>
      <c r="F52" s="16"/>
      <c r="G52" s="16"/>
    </row>
    <row r="53" spans="1:7" s="17" customFormat="1" ht="12.75">
      <c r="A53" s="34"/>
      <c r="B53" s="22"/>
      <c r="C53" s="10"/>
      <c r="D53" s="6"/>
      <c r="E53" s="2"/>
      <c r="F53" s="16"/>
      <c r="G53" s="16"/>
    </row>
    <row r="54" spans="1:7" s="17" customFormat="1" ht="12.75">
      <c r="A54" s="34"/>
      <c r="B54" s="22"/>
      <c r="C54" s="10"/>
      <c r="D54" s="6"/>
      <c r="E54" s="2"/>
      <c r="F54" s="16"/>
      <c r="G54" s="16"/>
    </row>
    <row r="55" spans="1:7" s="17" customFormat="1" ht="12.75">
      <c r="A55" s="34"/>
      <c r="B55" s="22"/>
      <c r="C55" s="10"/>
      <c r="D55" s="6"/>
      <c r="E55" s="2"/>
      <c r="F55" s="16"/>
      <c r="G55" s="16"/>
    </row>
    <row r="56" spans="1:7" s="17" customFormat="1" ht="12.75">
      <c r="A56" s="34"/>
      <c r="B56" s="22"/>
      <c r="C56" s="10"/>
      <c r="D56" s="6"/>
      <c r="E56" s="2"/>
      <c r="F56" s="16"/>
      <c r="G56" s="16"/>
    </row>
    <row r="57" spans="1:7" s="17" customFormat="1" ht="12.75">
      <c r="A57" s="34"/>
      <c r="B57" s="22"/>
      <c r="C57" s="10"/>
      <c r="D57" s="6"/>
      <c r="E57" s="2"/>
      <c r="F57" s="16"/>
      <c r="G57" s="16"/>
    </row>
    <row r="58" spans="1:7" s="17" customFormat="1" ht="12.75">
      <c r="A58" s="34"/>
      <c r="B58" s="22"/>
      <c r="C58" s="10"/>
      <c r="D58" s="6"/>
      <c r="E58" s="2"/>
      <c r="F58" s="16"/>
      <c r="G58" s="16"/>
    </row>
    <row r="59" spans="1:7" s="17" customFormat="1" ht="12.75">
      <c r="A59" s="34"/>
      <c r="B59" s="22"/>
      <c r="C59" s="10"/>
      <c r="D59" s="6"/>
      <c r="E59" s="2"/>
      <c r="F59" s="16"/>
      <c r="G59" s="16"/>
    </row>
    <row r="60" spans="1:7" s="17" customFormat="1" ht="12.75">
      <c r="A60" s="34"/>
      <c r="B60" s="22"/>
      <c r="C60" s="10"/>
      <c r="D60" s="6"/>
      <c r="E60" s="2"/>
      <c r="F60" s="16"/>
      <c r="G60" s="16"/>
    </row>
    <row r="61" spans="1:7" s="17" customFormat="1" ht="12.75">
      <c r="A61" s="34"/>
      <c r="B61" s="22"/>
      <c r="C61" s="10"/>
      <c r="D61" s="6"/>
      <c r="E61" s="2"/>
      <c r="F61" s="16"/>
      <c r="G61" s="16"/>
    </row>
    <row r="62" spans="1:7" s="17" customFormat="1" ht="12.75">
      <c r="A62" s="34"/>
      <c r="B62" s="22"/>
      <c r="C62" s="10"/>
      <c r="D62" s="6"/>
      <c r="E62" s="2"/>
      <c r="F62" s="16"/>
      <c r="G62" s="16"/>
    </row>
    <row r="63" spans="1:7" s="17" customFormat="1" ht="12.75">
      <c r="A63" s="34"/>
      <c r="B63" s="22"/>
      <c r="C63" s="10"/>
      <c r="D63" s="6"/>
      <c r="E63" s="2"/>
      <c r="F63" s="16"/>
      <c r="G63" s="16"/>
    </row>
    <row r="64" spans="1:7" s="17" customFormat="1" ht="12.75">
      <c r="A64" s="34"/>
      <c r="B64" s="22"/>
      <c r="C64" s="10"/>
      <c r="D64" s="6"/>
      <c r="E64" s="2"/>
      <c r="F64" s="16"/>
      <c r="G64" s="16"/>
    </row>
    <row r="65" spans="1:7" s="17" customFormat="1" ht="12.75">
      <c r="A65" s="34"/>
      <c r="B65" s="22"/>
      <c r="C65" s="10"/>
      <c r="D65" s="6"/>
      <c r="E65" s="2"/>
      <c r="F65" s="16"/>
      <c r="G65" s="16"/>
    </row>
    <row r="66" spans="1:7" s="17" customFormat="1" ht="12.75">
      <c r="A66" s="34"/>
      <c r="B66" s="22"/>
      <c r="C66" s="10"/>
      <c r="D66" s="6"/>
      <c r="E66" s="2"/>
      <c r="F66" s="16"/>
      <c r="G66" s="16"/>
    </row>
    <row r="67" spans="1:7" s="17" customFormat="1" ht="12.75">
      <c r="A67" s="34"/>
      <c r="B67" s="22"/>
      <c r="C67" s="10"/>
      <c r="D67" s="6"/>
      <c r="E67" s="2"/>
      <c r="F67" s="16"/>
      <c r="G67" s="16"/>
    </row>
    <row r="68" spans="1:7" s="17" customFormat="1" ht="12.75">
      <c r="A68" s="34"/>
      <c r="B68" s="22"/>
      <c r="C68" s="10"/>
      <c r="D68" s="6"/>
      <c r="E68" s="2"/>
      <c r="F68" s="16"/>
      <c r="G68" s="16"/>
    </row>
    <row r="69" spans="1:7" s="17" customFormat="1" ht="12.75">
      <c r="A69" s="34"/>
      <c r="B69" s="22"/>
      <c r="C69" s="10"/>
      <c r="D69" s="6"/>
      <c r="E69" s="2"/>
      <c r="F69" s="16"/>
      <c r="G69" s="16"/>
    </row>
    <row r="70" spans="1:7" s="17" customFormat="1" ht="12.75">
      <c r="A70" s="34"/>
      <c r="B70" s="22"/>
      <c r="C70" s="10"/>
      <c r="D70" s="6"/>
      <c r="E70" s="2"/>
      <c r="F70" s="16"/>
      <c r="G70" s="16"/>
    </row>
    <row r="71" spans="1:7" s="17" customFormat="1" ht="12.75">
      <c r="A71" s="34"/>
      <c r="B71" s="22"/>
      <c r="C71" s="10"/>
      <c r="D71" s="6"/>
      <c r="E71" s="2"/>
      <c r="F71" s="16"/>
      <c r="G71" s="16"/>
    </row>
    <row r="72" spans="1:7" s="17" customFormat="1" ht="12.75">
      <c r="A72" s="34"/>
      <c r="B72" s="22"/>
      <c r="C72" s="10"/>
      <c r="D72" s="6"/>
      <c r="E72" s="2"/>
      <c r="F72" s="16"/>
      <c r="G72" s="16"/>
    </row>
    <row r="73" spans="1:7" s="17" customFormat="1" ht="12.75">
      <c r="A73" s="34"/>
      <c r="B73" s="22"/>
      <c r="C73" s="10"/>
      <c r="D73" s="6"/>
      <c r="E73" s="2"/>
      <c r="F73" s="16"/>
      <c r="G73" s="16"/>
    </row>
    <row r="74" spans="1:7" s="17" customFormat="1" ht="12.75">
      <c r="A74" s="34"/>
      <c r="B74" s="22"/>
      <c r="C74" s="10"/>
      <c r="D74" s="6"/>
      <c r="E74" s="2"/>
      <c r="F74" s="16"/>
      <c r="G74" s="16"/>
    </row>
    <row r="75" spans="1:7" s="17" customFormat="1" ht="12.75">
      <c r="A75" s="34"/>
      <c r="B75" s="22"/>
      <c r="C75" s="10"/>
      <c r="D75" s="6"/>
      <c r="E75" s="2"/>
      <c r="F75" s="16"/>
      <c r="G75" s="16"/>
    </row>
    <row r="76" spans="1:7" s="17" customFormat="1" ht="12.75">
      <c r="A76" s="34"/>
      <c r="B76" s="22"/>
      <c r="C76" s="10"/>
      <c r="D76" s="6"/>
      <c r="E76" s="2"/>
      <c r="F76" s="16"/>
      <c r="G76" s="16"/>
    </row>
    <row r="77" spans="1:7" s="17" customFormat="1" ht="12.75">
      <c r="A77" s="34"/>
      <c r="B77" s="22"/>
      <c r="C77" s="10"/>
      <c r="D77" s="6"/>
      <c r="E77" s="2"/>
      <c r="F77" s="16"/>
      <c r="G77" s="16"/>
    </row>
    <row r="78" spans="1:7" s="17" customFormat="1" ht="12.75">
      <c r="A78" s="34"/>
      <c r="B78" s="22"/>
      <c r="C78" s="10"/>
      <c r="D78" s="6"/>
      <c r="E78" s="2"/>
      <c r="F78" s="16"/>
      <c r="G78" s="16"/>
    </row>
    <row r="79" spans="1:7" s="17" customFormat="1" ht="12.75">
      <c r="A79" s="34"/>
      <c r="B79" s="22"/>
      <c r="C79" s="10"/>
      <c r="D79" s="6"/>
      <c r="E79" s="2"/>
      <c r="F79" s="16"/>
      <c r="G79" s="16"/>
    </row>
    <row r="80" spans="1:7" s="17" customFormat="1" ht="12.75">
      <c r="A80" s="34"/>
      <c r="B80" s="22"/>
      <c r="C80" s="10"/>
      <c r="D80" s="6"/>
      <c r="E80" s="2"/>
      <c r="F80" s="16"/>
      <c r="G80" s="16"/>
    </row>
    <row r="81" spans="1:7" s="17" customFormat="1" ht="12.75">
      <c r="A81" s="34"/>
      <c r="B81" s="22"/>
      <c r="C81" s="10"/>
      <c r="D81" s="6"/>
      <c r="E81" s="2"/>
      <c r="F81" s="16"/>
      <c r="G81" s="16"/>
    </row>
    <row r="82" spans="1:7" s="17" customFormat="1" ht="12.75">
      <c r="A82" s="34"/>
      <c r="B82" s="22"/>
      <c r="C82" s="10"/>
      <c r="D82" s="6"/>
      <c r="E82" s="2"/>
      <c r="F82" s="16"/>
      <c r="G82" s="16"/>
    </row>
    <row r="83" spans="1:7" s="17" customFormat="1" ht="12.75">
      <c r="A83" s="34"/>
      <c r="B83" s="22"/>
      <c r="C83" s="10"/>
      <c r="D83" s="6"/>
      <c r="E83" s="2"/>
      <c r="F83" s="16"/>
      <c r="G83" s="16"/>
    </row>
    <row r="84" spans="1:7" s="17" customFormat="1" ht="12.75">
      <c r="A84" s="34"/>
      <c r="B84" s="22"/>
      <c r="C84" s="10"/>
      <c r="D84" s="6"/>
      <c r="E84" s="2"/>
      <c r="F84" s="16"/>
      <c r="G84" s="16"/>
    </row>
    <row r="85" spans="1:7" s="17" customFormat="1" ht="12.75">
      <c r="A85" s="34"/>
      <c r="B85" s="22"/>
      <c r="C85" s="10"/>
      <c r="D85" s="6"/>
      <c r="E85" s="2"/>
      <c r="F85" s="16"/>
      <c r="G85" s="16"/>
    </row>
    <row r="86" spans="1:7" s="17" customFormat="1" ht="12.75">
      <c r="A86" s="34"/>
      <c r="B86" s="22"/>
      <c r="C86" s="10"/>
      <c r="D86" s="6"/>
      <c r="E86" s="2"/>
      <c r="F86" s="16"/>
      <c r="G86" s="16"/>
    </row>
    <row r="87" spans="1:7" s="17" customFormat="1" ht="12.75">
      <c r="A87" s="34"/>
      <c r="B87" s="22"/>
      <c r="C87" s="10"/>
      <c r="D87" s="6"/>
      <c r="E87" s="2"/>
      <c r="F87" s="16"/>
      <c r="G87" s="16"/>
    </row>
    <row r="88" spans="1:7" s="17" customFormat="1" ht="12.75">
      <c r="A88" s="34"/>
      <c r="B88" s="22"/>
      <c r="C88" s="10"/>
      <c r="D88" s="6"/>
      <c r="E88" s="2"/>
      <c r="F88" s="16"/>
      <c r="G88" s="16"/>
    </row>
    <row r="89" spans="1:7" s="17" customFormat="1" ht="12.75">
      <c r="A89" s="34"/>
      <c r="B89" s="22"/>
      <c r="C89" s="10"/>
      <c r="D89" s="6"/>
      <c r="E89" s="2"/>
      <c r="F89" s="16"/>
      <c r="G89" s="16"/>
    </row>
    <row r="90" spans="1:7" s="17" customFormat="1" ht="12.75">
      <c r="A90" s="34"/>
      <c r="B90" s="22"/>
      <c r="C90" s="10"/>
      <c r="D90" s="6"/>
      <c r="E90" s="2"/>
      <c r="F90" s="16"/>
      <c r="G90" s="16"/>
    </row>
    <row r="91" spans="1:7" s="17" customFormat="1" ht="12.75">
      <c r="A91" s="34"/>
      <c r="B91" s="22"/>
      <c r="C91" s="10"/>
      <c r="D91" s="6"/>
      <c r="E91" s="2"/>
      <c r="F91" s="16"/>
      <c r="G91" s="16"/>
    </row>
    <row r="92" spans="1:7" s="17" customFormat="1" ht="12.75">
      <c r="A92" s="34"/>
      <c r="B92" s="22"/>
      <c r="C92" s="10"/>
      <c r="D92" s="6"/>
      <c r="E92" s="2"/>
      <c r="F92" s="16"/>
      <c r="G92" s="16"/>
    </row>
    <row r="93" spans="1:7" s="17" customFormat="1" ht="12.75">
      <c r="A93" s="34"/>
      <c r="B93" s="22"/>
      <c r="C93" s="10"/>
      <c r="D93" s="6"/>
      <c r="E93" s="2"/>
      <c r="F93" s="16"/>
      <c r="G93" s="16"/>
    </row>
    <row r="94" spans="1:7" s="17" customFormat="1" ht="12.75">
      <c r="A94" s="34"/>
      <c r="B94" s="22"/>
      <c r="C94" s="10"/>
      <c r="D94" s="6"/>
      <c r="E94" s="2"/>
      <c r="F94" s="16"/>
      <c r="G94" s="16"/>
    </row>
    <row r="95" spans="1:7" s="17" customFormat="1" ht="12.75">
      <c r="A95" s="34"/>
      <c r="B95" s="22"/>
      <c r="C95" s="10"/>
      <c r="D95" s="6"/>
      <c r="E95" s="2"/>
      <c r="F95" s="16"/>
      <c r="G95" s="16"/>
    </row>
    <row r="96" spans="1:7" s="17" customFormat="1" ht="12.75">
      <c r="A96" s="34"/>
      <c r="B96" s="22"/>
      <c r="C96" s="10"/>
      <c r="D96" s="6"/>
      <c r="E96" s="2"/>
      <c r="F96" s="16"/>
      <c r="G96" s="16"/>
    </row>
    <row r="97" spans="1:7" s="17" customFormat="1" ht="12.75">
      <c r="A97" s="34"/>
      <c r="B97" s="22"/>
      <c r="C97" s="10"/>
      <c r="D97" s="6"/>
      <c r="E97" s="2"/>
      <c r="F97" s="16"/>
      <c r="G97" s="16"/>
    </row>
    <row r="98" spans="1:7" s="17" customFormat="1" ht="12.75">
      <c r="A98" s="34"/>
      <c r="B98" s="22"/>
      <c r="C98" s="10"/>
      <c r="D98" s="6"/>
      <c r="E98" s="2"/>
      <c r="F98" s="16"/>
      <c r="G98" s="16"/>
    </row>
    <row r="99" spans="1:7" s="17" customFormat="1" ht="12.75">
      <c r="A99" s="34"/>
      <c r="B99" s="22"/>
      <c r="C99" s="10"/>
      <c r="D99" s="6"/>
      <c r="E99" s="2"/>
      <c r="F99" s="16"/>
      <c r="G99" s="16"/>
    </row>
    <row r="100" spans="1:7" s="17" customFormat="1" ht="12.75">
      <c r="A100" s="34"/>
      <c r="B100" s="22"/>
      <c r="C100" s="10"/>
      <c r="D100" s="6"/>
      <c r="E100" s="2"/>
      <c r="F100" s="16"/>
      <c r="G100" s="16"/>
    </row>
    <row r="101" spans="1:7" s="17" customFormat="1" ht="12.75">
      <c r="A101" s="34"/>
      <c r="B101" s="22"/>
      <c r="C101" s="10"/>
      <c r="D101" s="6"/>
      <c r="E101" s="2"/>
      <c r="F101" s="16"/>
      <c r="G101" s="16"/>
    </row>
    <row r="102" spans="1:7" s="17" customFormat="1" ht="12.75">
      <c r="A102" s="34"/>
      <c r="B102" s="22"/>
      <c r="C102" s="10"/>
      <c r="D102" s="6"/>
      <c r="E102" s="2"/>
      <c r="F102" s="16"/>
      <c r="G102" s="16"/>
    </row>
    <row r="103" spans="1:7" s="17" customFormat="1" ht="12.75">
      <c r="A103" s="34"/>
      <c r="B103" s="22"/>
      <c r="C103" s="10"/>
      <c r="D103" s="6"/>
      <c r="E103" s="2"/>
      <c r="F103" s="16"/>
      <c r="G103" s="16"/>
    </row>
    <row r="104" spans="1:7" s="17" customFormat="1" ht="12.75">
      <c r="A104" s="34"/>
      <c r="B104" s="22"/>
      <c r="C104" s="10"/>
      <c r="D104" s="6"/>
      <c r="E104" s="2"/>
      <c r="F104" s="16"/>
      <c r="G104" s="16"/>
    </row>
    <row r="105" spans="1:7" s="17" customFormat="1" ht="12.75">
      <c r="A105" s="34"/>
      <c r="B105" s="22"/>
      <c r="C105" s="10"/>
      <c r="D105" s="6"/>
      <c r="E105" s="2"/>
      <c r="F105" s="16"/>
      <c r="G105" s="16"/>
    </row>
    <row r="106" spans="1:7" s="17" customFormat="1" ht="12.75">
      <c r="A106" s="34"/>
      <c r="B106" s="22"/>
      <c r="C106" s="10"/>
      <c r="D106" s="6"/>
      <c r="E106" s="2"/>
      <c r="F106" s="16"/>
      <c r="G106" s="16"/>
    </row>
    <row r="107" spans="1:7" s="17" customFormat="1" ht="12.75">
      <c r="A107" s="34"/>
      <c r="B107" s="22"/>
      <c r="C107" s="10"/>
      <c r="D107" s="6"/>
      <c r="E107" s="2"/>
      <c r="F107" s="16"/>
      <c r="G107" s="16"/>
    </row>
    <row r="108" spans="1:7" s="17" customFormat="1" ht="12.75">
      <c r="A108" s="34"/>
      <c r="B108" s="22"/>
      <c r="C108" s="10"/>
      <c r="D108" s="6"/>
      <c r="E108" s="2"/>
      <c r="F108" s="16"/>
      <c r="G108" s="16"/>
    </row>
    <row r="109" spans="1:7" s="17" customFormat="1" ht="12.75">
      <c r="A109" s="34"/>
      <c r="B109" s="22"/>
      <c r="C109" s="10"/>
      <c r="D109" s="6"/>
      <c r="E109" s="2"/>
      <c r="F109" s="16"/>
      <c r="G109" s="16"/>
    </row>
    <row r="110" spans="1:7" s="17" customFormat="1" ht="12.75">
      <c r="A110" s="34"/>
      <c r="B110" s="22"/>
      <c r="C110" s="10"/>
      <c r="D110" s="6"/>
      <c r="E110" s="2"/>
      <c r="F110" s="16"/>
      <c r="G110" s="16"/>
    </row>
    <row r="111" spans="1:7" s="17" customFormat="1" ht="12.75">
      <c r="A111" s="34"/>
      <c r="B111" s="22"/>
      <c r="C111" s="10"/>
      <c r="D111" s="6"/>
      <c r="E111" s="2"/>
      <c r="F111" s="16"/>
      <c r="G111" s="16"/>
    </row>
    <row r="112" spans="1:7" s="17" customFormat="1" ht="12.75">
      <c r="A112" s="34"/>
      <c r="B112" s="22"/>
      <c r="C112" s="10"/>
      <c r="D112" s="6"/>
      <c r="E112" s="2"/>
      <c r="F112" s="16"/>
      <c r="G112" s="16"/>
    </row>
    <row r="113" spans="1:7" s="17" customFormat="1" ht="12.75">
      <c r="A113" s="34"/>
      <c r="B113" s="22"/>
      <c r="C113" s="10"/>
      <c r="D113" s="6"/>
      <c r="E113" s="2"/>
      <c r="F113" s="16"/>
      <c r="G113" s="16"/>
    </row>
    <row r="114" spans="1:7" s="17" customFormat="1" ht="12.75">
      <c r="A114" s="34"/>
      <c r="B114" s="22"/>
      <c r="C114" s="10"/>
      <c r="D114" s="6"/>
      <c r="E114" s="2"/>
      <c r="F114" s="16"/>
      <c r="G114" s="16"/>
    </row>
    <row r="115" spans="1:7" s="17" customFormat="1" ht="12.75">
      <c r="A115" s="34"/>
      <c r="B115" s="22"/>
      <c r="C115" s="10"/>
      <c r="D115" s="6"/>
      <c r="E115" s="2"/>
      <c r="F115" s="16"/>
      <c r="G115" s="16"/>
    </row>
    <row r="116" spans="1:7" s="17" customFormat="1" ht="12.75">
      <c r="A116" s="34"/>
      <c r="B116" s="22"/>
      <c r="C116" s="10"/>
      <c r="D116" s="6"/>
      <c r="E116" s="2"/>
      <c r="F116" s="16"/>
      <c r="G116" s="16"/>
    </row>
    <row r="117" spans="1:7" s="17" customFormat="1" ht="12.75">
      <c r="A117" s="34"/>
      <c r="B117" s="22"/>
      <c r="C117" s="10"/>
      <c r="D117" s="6"/>
      <c r="E117" s="2"/>
      <c r="F117" s="16"/>
      <c r="G117" s="16"/>
    </row>
    <row r="118" spans="1:7" s="17" customFormat="1" ht="12.75">
      <c r="A118" s="34"/>
      <c r="B118" s="22"/>
      <c r="C118" s="10"/>
      <c r="D118" s="6"/>
      <c r="E118" s="2"/>
      <c r="F118" s="16"/>
      <c r="G118" s="16"/>
    </row>
    <row r="119" spans="1:7" s="17" customFormat="1" ht="12.75">
      <c r="A119" s="34"/>
      <c r="B119" s="22"/>
      <c r="C119" s="10"/>
      <c r="D119" s="6"/>
      <c r="E119" s="2"/>
      <c r="F119" s="16"/>
      <c r="G119" s="16"/>
    </row>
    <row r="120" spans="1:7" s="17" customFormat="1" ht="12.75">
      <c r="A120" s="34"/>
      <c r="B120" s="22"/>
      <c r="C120" s="10"/>
      <c r="D120" s="6"/>
      <c r="E120" s="2"/>
      <c r="F120" s="16"/>
      <c r="G120" s="16"/>
    </row>
    <row r="121" spans="1:7" s="17" customFormat="1" ht="12.75">
      <c r="A121" s="34"/>
      <c r="B121" s="22"/>
      <c r="C121" s="10"/>
      <c r="D121" s="6"/>
      <c r="E121" s="2"/>
      <c r="F121" s="16"/>
      <c r="G121" s="16"/>
    </row>
    <row r="122" spans="1:7" s="17" customFormat="1" ht="12.75">
      <c r="A122" s="34"/>
      <c r="B122" s="22"/>
      <c r="C122" s="10"/>
      <c r="D122" s="6"/>
      <c r="E122" s="2"/>
      <c r="F122" s="16"/>
      <c r="G122" s="16"/>
    </row>
    <row r="123" spans="1:7" s="17" customFormat="1" ht="12.75">
      <c r="A123" s="34"/>
      <c r="B123" s="22"/>
      <c r="C123" s="10"/>
      <c r="D123" s="6"/>
      <c r="E123" s="2"/>
      <c r="F123" s="16"/>
      <c r="G123" s="16"/>
    </row>
    <row r="124" spans="1:7" s="17" customFormat="1" ht="12.75">
      <c r="A124" s="34"/>
      <c r="B124" s="22"/>
      <c r="C124" s="10"/>
      <c r="D124" s="6"/>
      <c r="E124" s="2"/>
      <c r="F124" s="16"/>
      <c r="G124" s="16"/>
    </row>
    <row r="125" spans="1:7" s="17" customFormat="1" ht="12.75">
      <c r="A125" s="34"/>
      <c r="B125" s="22"/>
      <c r="C125" s="10"/>
      <c r="D125" s="6"/>
      <c r="E125" s="2"/>
      <c r="F125" s="16"/>
      <c r="G125" s="16"/>
    </row>
    <row r="126" spans="1:7" s="17" customFormat="1" ht="12.75">
      <c r="A126" s="34"/>
      <c r="B126" s="22"/>
      <c r="C126" s="10"/>
      <c r="D126" s="6"/>
      <c r="E126" s="2"/>
      <c r="F126" s="16"/>
      <c r="G126" s="16"/>
    </row>
    <row r="127" spans="1:7" s="17" customFormat="1" ht="12.75">
      <c r="A127" s="34"/>
      <c r="B127" s="22"/>
      <c r="C127" s="10"/>
      <c r="D127" s="6"/>
      <c r="E127" s="2"/>
      <c r="F127" s="16"/>
      <c r="G127" s="16"/>
    </row>
    <row r="128" spans="1:7" s="17" customFormat="1" ht="12.75">
      <c r="A128" s="34"/>
      <c r="B128" s="22"/>
      <c r="C128" s="10"/>
      <c r="D128" s="6"/>
      <c r="E128" s="2"/>
      <c r="F128" s="16"/>
      <c r="G128" s="16"/>
    </row>
    <row r="129" spans="1:7" s="17" customFormat="1" ht="12.75">
      <c r="A129" s="34"/>
      <c r="B129" s="22"/>
      <c r="C129" s="10"/>
      <c r="D129" s="6"/>
      <c r="E129" s="2"/>
      <c r="F129" s="16"/>
      <c r="G129" s="16"/>
    </row>
    <row r="130" spans="1:7" s="17" customFormat="1" ht="12.75">
      <c r="A130" s="34"/>
      <c r="B130" s="22"/>
      <c r="C130" s="10"/>
      <c r="D130" s="6"/>
      <c r="E130" s="2"/>
      <c r="F130" s="16"/>
      <c r="G130" s="16"/>
    </row>
    <row r="131" spans="1:7" s="17" customFormat="1" ht="12.75">
      <c r="A131" s="34"/>
      <c r="B131" s="22"/>
      <c r="C131" s="10"/>
      <c r="D131" s="6"/>
      <c r="E131" s="2"/>
      <c r="F131" s="16"/>
      <c r="G131" s="16"/>
    </row>
    <row r="132" spans="1:7" s="17" customFormat="1" ht="12.75">
      <c r="A132" s="34"/>
      <c r="B132" s="22"/>
      <c r="C132" s="10"/>
      <c r="D132" s="6"/>
      <c r="E132" s="2"/>
      <c r="F132" s="16"/>
      <c r="G132" s="16"/>
    </row>
    <row r="133" spans="1:7" s="17" customFormat="1" ht="12.75">
      <c r="A133" s="34"/>
      <c r="B133" s="22"/>
      <c r="C133" s="10"/>
      <c r="D133" s="6"/>
      <c r="E133" s="2"/>
      <c r="F133" s="16"/>
      <c r="G133" s="16"/>
    </row>
    <row r="134" spans="1:7" s="17" customFormat="1" ht="12.75">
      <c r="A134" s="34"/>
      <c r="B134" s="22"/>
      <c r="C134" s="10"/>
      <c r="D134" s="6"/>
      <c r="E134" s="2"/>
      <c r="F134" s="16"/>
      <c r="G134" s="16"/>
    </row>
    <row r="135" spans="1:7" s="17" customFormat="1" ht="12.75">
      <c r="A135" s="34"/>
      <c r="B135" s="22"/>
      <c r="C135" s="10"/>
      <c r="D135" s="6"/>
      <c r="E135" s="2"/>
      <c r="F135" s="16"/>
      <c r="G135" s="16"/>
    </row>
    <row r="136" spans="1:7" s="17" customFormat="1" ht="12.75">
      <c r="A136" s="34"/>
      <c r="B136" s="22"/>
      <c r="C136" s="10"/>
      <c r="D136" s="6"/>
      <c r="E136" s="2"/>
      <c r="F136" s="16"/>
      <c r="G136" s="16"/>
    </row>
    <row r="137" spans="1:7" s="17" customFormat="1" ht="12.75">
      <c r="A137" s="34"/>
      <c r="B137" s="22"/>
      <c r="C137" s="10"/>
      <c r="D137" s="6"/>
      <c r="E137" s="2"/>
      <c r="F137" s="16"/>
      <c r="G137" s="16"/>
    </row>
    <row r="138" spans="1:7" s="17" customFormat="1" ht="12.75">
      <c r="A138" s="34"/>
      <c r="B138" s="22"/>
      <c r="C138" s="10"/>
      <c r="D138" s="6"/>
      <c r="E138" s="2"/>
      <c r="F138" s="16"/>
      <c r="G138" s="16"/>
    </row>
    <row r="139" spans="1:7" s="17" customFormat="1" ht="12.75">
      <c r="A139" s="34"/>
      <c r="B139" s="22"/>
      <c r="C139" s="10"/>
      <c r="D139" s="6"/>
      <c r="E139" s="2"/>
      <c r="F139" s="16"/>
      <c r="G139" s="16"/>
    </row>
    <row r="140" spans="1:7" s="17" customFormat="1" ht="12.75">
      <c r="A140" s="34"/>
      <c r="B140" s="22"/>
      <c r="C140" s="10"/>
      <c r="D140" s="6"/>
      <c r="E140" s="2"/>
      <c r="F140" s="16"/>
      <c r="G140" s="16"/>
    </row>
    <row r="141" spans="1:7" s="17" customFormat="1" ht="12.75">
      <c r="A141" s="34"/>
      <c r="B141" s="22"/>
      <c r="C141" s="10"/>
      <c r="D141" s="6"/>
      <c r="E141" s="2"/>
      <c r="F141" s="16"/>
      <c r="G141" s="16"/>
    </row>
    <row r="142" spans="1:7" s="17" customFormat="1" ht="12.75">
      <c r="A142" s="34"/>
      <c r="B142" s="22"/>
      <c r="C142" s="10"/>
      <c r="D142" s="6"/>
      <c r="E142" s="2"/>
      <c r="F142" s="16"/>
      <c r="G142" s="16"/>
    </row>
    <row r="143" spans="1:7" s="17" customFormat="1" ht="12.75">
      <c r="A143" s="34"/>
      <c r="B143" s="22"/>
      <c r="C143" s="10"/>
      <c r="D143" s="6"/>
      <c r="E143" s="2"/>
      <c r="F143" s="16"/>
      <c r="G143" s="16"/>
    </row>
    <row r="144" spans="1:7" s="17" customFormat="1" ht="12.75">
      <c r="A144" s="34"/>
      <c r="B144" s="22"/>
      <c r="C144" s="10"/>
      <c r="D144" s="6"/>
      <c r="E144" s="2"/>
      <c r="F144" s="16"/>
      <c r="G144" s="16"/>
    </row>
    <row r="145" spans="1:7" s="17" customFormat="1" ht="12.75">
      <c r="A145" s="34"/>
      <c r="B145" s="22"/>
      <c r="C145" s="10"/>
      <c r="D145" s="6"/>
      <c r="E145" s="2"/>
      <c r="F145" s="16"/>
      <c r="G145" s="16"/>
    </row>
    <row r="146" spans="1:7" s="17" customFormat="1" ht="12.75">
      <c r="A146" s="34"/>
      <c r="B146" s="22"/>
      <c r="C146" s="10"/>
      <c r="D146" s="6"/>
      <c r="E146" s="2"/>
      <c r="F146" s="16"/>
      <c r="G146" s="16"/>
    </row>
    <row r="147" spans="1:7" s="17" customFormat="1" ht="12.75">
      <c r="A147" s="34"/>
      <c r="B147" s="22"/>
      <c r="C147" s="10"/>
      <c r="D147" s="6"/>
      <c r="E147" s="2"/>
      <c r="F147" s="16"/>
      <c r="G147" s="16"/>
    </row>
    <row r="148" spans="1:7" s="17" customFormat="1" ht="12.75">
      <c r="A148" s="34"/>
      <c r="B148" s="22"/>
      <c r="C148" s="10"/>
      <c r="D148" s="6"/>
      <c r="E148" s="2"/>
      <c r="F148" s="16"/>
      <c r="G148" s="16"/>
    </row>
    <row r="149" spans="1:7" s="17" customFormat="1" ht="12.75">
      <c r="A149" s="34"/>
      <c r="B149" s="22"/>
      <c r="C149" s="10"/>
      <c r="D149" s="6"/>
      <c r="E149" s="2"/>
      <c r="F149" s="16"/>
      <c r="G149" s="16"/>
    </row>
    <row r="150" spans="1:7" s="17" customFormat="1" ht="12.75">
      <c r="A150" s="34"/>
      <c r="B150" s="22"/>
      <c r="C150" s="10"/>
      <c r="D150" s="6"/>
      <c r="E150" s="2"/>
      <c r="F150" s="16"/>
      <c r="G150" s="16"/>
    </row>
    <row r="151" spans="1:7" s="17" customFormat="1" ht="12.75">
      <c r="A151" s="34"/>
      <c r="B151" s="22"/>
      <c r="C151" s="10"/>
      <c r="D151" s="6"/>
      <c r="E151" s="2"/>
      <c r="F151" s="16"/>
      <c r="G151" s="16"/>
    </row>
    <row r="152" spans="1:7" s="17" customFormat="1" ht="12.75">
      <c r="A152" s="34"/>
      <c r="B152" s="22"/>
      <c r="C152" s="10"/>
      <c r="D152" s="6"/>
      <c r="E152" s="2"/>
      <c r="F152" s="16"/>
      <c r="G152" s="16"/>
    </row>
    <row r="153" spans="1:7" s="17" customFormat="1" ht="12.75">
      <c r="A153" s="34"/>
      <c r="B153" s="22"/>
      <c r="C153" s="10"/>
      <c r="D153" s="6"/>
      <c r="E153" s="2"/>
      <c r="F153" s="16"/>
      <c r="G153" s="16"/>
    </row>
    <row r="154" spans="1:7" s="17" customFormat="1" ht="12.75">
      <c r="A154" s="34"/>
      <c r="B154" s="22"/>
      <c r="C154" s="10"/>
      <c r="D154" s="6"/>
      <c r="E154" s="2"/>
      <c r="F154" s="16"/>
      <c r="G154" s="16"/>
    </row>
    <row r="155" spans="1:7" s="17" customFormat="1" ht="12.75">
      <c r="A155" s="34"/>
      <c r="B155" s="22"/>
      <c r="C155" s="10"/>
      <c r="D155" s="6"/>
      <c r="E155" s="2"/>
      <c r="F155" s="16"/>
      <c r="G155" s="16"/>
    </row>
    <row r="156" spans="1:7" s="17" customFormat="1" ht="12.75">
      <c r="A156" s="34"/>
      <c r="B156" s="22"/>
      <c r="C156" s="10"/>
      <c r="D156" s="6"/>
      <c r="E156" s="2"/>
      <c r="F156" s="16"/>
      <c r="G156" s="16"/>
    </row>
    <row r="157" spans="1:7" s="17" customFormat="1" ht="12.75">
      <c r="A157" s="34"/>
      <c r="B157" s="22"/>
      <c r="C157" s="10"/>
      <c r="D157" s="6"/>
      <c r="E157" s="2"/>
      <c r="F157" s="16"/>
      <c r="G157" s="16"/>
    </row>
    <row r="158" spans="1:7" s="17" customFormat="1" ht="12.75">
      <c r="A158" s="34"/>
      <c r="B158" s="22"/>
      <c r="C158" s="10"/>
      <c r="D158" s="6"/>
      <c r="E158" s="2"/>
      <c r="F158" s="16"/>
      <c r="G158" s="16"/>
    </row>
    <row r="159" spans="1:7" s="17" customFormat="1" ht="12.75">
      <c r="A159" s="34"/>
      <c r="B159" s="22"/>
      <c r="C159" s="10"/>
      <c r="D159" s="6"/>
      <c r="E159" s="2"/>
      <c r="F159" s="16"/>
      <c r="G159" s="16"/>
    </row>
    <row r="160" spans="1:7" s="17" customFormat="1" ht="12.75">
      <c r="A160" s="34"/>
      <c r="B160" s="22"/>
      <c r="C160" s="10"/>
      <c r="D160" s="6"/>
      <c r="E160" s="2"/>
      <c r="F160" s="16"/>
      <c r="G160" s="16"/>
    </row>
    <row r="161" spans="1:7" s="17" customFormat="1" ht="12.75">
      <c r="A161" s="34"/>
      <c r="B161" s="22"/>
      <c r="C161" s="10"/>
      <c r="D161" s="6"/>
      <c r="E161" s="2"/>
      <c r="F161" s="16"/>
      <c r="G161" s="16"/>
    </row>
    <row r="162" spans="1:7" s="17" customFormat="1" ht="12.75">
      <c r="A162" s="34"/>
      <c r="B162" s="22"/>
      <c r="C162" s="10"/>
      <c r="D162" s="6"/>
      <c r="E162" s="2"/>
      <c r="F162" s="16"/>
      <c r="G162" s="16"/>
    </row>
    <row r="163" spans="1:7" s="17" customFormat="1" ht="12.75">
      <c r="A163" s="34"/>
      <c r="B163" s="22"/>
      <c r="C163" s="10"/>
      <c r="D163" s="6"/>
      <c r="E163" s="2"/>
      <c r="F163" s="16"/>
      <c r="G163" s="16"/>
    </row>
    <row r="164" spans="1:7" s="17" customFormat="1" ht="12.75">
      <c r="A164" s="34"/>
      <c r="B164" s="22"/>
      <c r="C164" s="10"/>
      <c r="D164" s="6"/>
      <c r="E164" s="2"/>
      <c r="F164" s="16"/>
      <c r="G164" s="16"/>
    </row>
    <row r="165" spans="1:7" s="17" customFormat="1" ht="12.75">
      <c r="A165" s="34"/>
      <c r="B165" s="22"/>
      <c r="C165" s="10"/>
      <c r="D165" s="6"/>
      <c r="E165" s="2"/>
      <c r="F165" s="16"/>
      <c r="G165" s="16"/>
    </row>
    <row r="166" spans="1:7" s="17" customFormat="1" ht="12.75">
      <c r="A166" s="34"/>
      <c r="B166" s="22"/>
      <c r="C166" s="10"/>
      <c r="D166" s="6"/>
      <c r="E166" s="2"/>
      <c r="F166" s="16"/>
      <c r="G166" s="16"/>
    </row>
    <row r="167" spans="1:7" s="17" customFormat="1" ht="12.75">
      <c r="A167" s="34"/>
      <c r="B167" s="22"/>
      <c r="C167" s="10"/>
      <c r="D167" s="6"/>
      <c r="E167" s="2"/>
      <c r="F167" s="16"/>
      <c r="G167" s="16"/>
    </row>
    <row r="168" spans="1:7" s="17" customFormat="1" ht="12.75">
      <c r="A168" s="34"/>
      <c r="B168" s="22"/>
      <c r="C168" s="10"/>
      <c r="D168" s="6"/>
      <c r="E168" s="2"/>
      <c r="F168" s="16"/>
      <c r="G168" s="16"/>
    </row>
    <row r="169" spans="1:7" s="17" customFormat="1" ht="12.75">
      <c r="A169" s="34"/>
      <c r="B169" s="22"/>
      <c r="C169" s="10"/>
      <c r="D169" s="6"/>
      <c r="E169" s="2"/>
      <c r="F169" s="16"/>
      <c r="G169" s="16"/>
    </row>
    <row r="170" spans="1:7" s="17" customFormat="1" ht="12.75">
      <c r="A170" s="34"/>
      <c r="B170" s="22"/>
      <c r="C170" s="10"/>
      <c r="D170" s="6"/>
      <c r="E170" s="2"/>
      <c r="F170" s="16"/>
      <c r="G170" s="16"/>
    </row>
    <row r="171" spans="1:7" s="17" customFormat="1" ht="12.75">
      <c r="A171" s="34"/>
      <c r="B171" s="22"/>
      <c r="C171" s="10"/>
      <c r="D171" s="6"/>
      <c r="E171" s="2"/>
      <c r="F171" s="16"/>
      <c r="G171" s="16"/>
    </row>
    <row r="172" spans="1:7" s="17" customFormat="1" ht="12.75">
      <c r="A172" s="34"/>
      <c r="B172" s="22"/>
      <c r="C172" s="10"/>
      <c r="D172" s="6"/>
      <c r="E172" s="2"/>
      <c r="F172" s="16"/>
      <c r="G172" s="16"/>
    </row>
    <row r="173" spans="1:7" s="17" customFormat="1" ht="12.75">
      <c r="A173" s="34"/>
      <c r="B173" s="22"/>
      <c r="C173" s="10"/>
      <c r="D173" s="6"/>
      <c r="E173" s="2"/>
      <c r="F173" s="16"/>
      <c r="G173" s="16"/>
    </row>
    <row r="174" spans="1:7" s="17" customFormat="1" ht="12.75">
      <c r="A174" s="34"/>
      <c r="B174" s="22"/>
      <c r="C174" s="10"/>
      <c r="D174" s="6"/>
      <c r="E174" s="2"/>
      <c r="F174" s="16"/>
      <c r="G174" s="16"/>
    </row>
    <row r="175" spans="1:7" s="17" customFormat="1" ht="12.75">
      <c r="A175" s="34"/>
      <c r="B175" s="22"/>
      <c r="C175" s="10"/>
      <c r="D175" s="6"/>
      <c r="E175" s="2"/>
      <c r="F175" s="16"/>
      <c r="G175" s="16"/>
    </row>
    <row r="176" spans="1:7" s="17" customFormat="1" ht="12.75">
      <c r="A176" s="34"/>
      <c r="B176" s="22"/>
      <c r="C176" s="10"/>
      <c r="D176" s="6"/>
      <c r="E176" s="2"/>
      <c r="F176" s="16"/>
      <c r="G176" s="16"/>
    </row>
    <row r="177" spans="1:7" s="17" customFormat="1" ht="12.75">
      <c r="A177" s="34"/>
      <c r="B177" s="22"/>
      <c r="C177" s="10"/>
      <c r="D177" s="6"/>
      <c r="E177" s="2"/>
      <c r="F177" s="16"/>
      <c r="G177" s="16"/>
    </row>
    <row r="178" spans="1:7" s="17" customFormat="1" ht="12.75">
      <c r="A178" s="34"/>
      <c r="B178" s="22"/>
      <c r="C178" s="10"/>
      <c r="D178" s="6"/>
      <c r="E178" s="2"/>
      <c r="F178" s="16"/>
      <c r="G178" s="16"/>
    </row>
    <row r="179" spans="1:7" s="17" customFormat="1" ht="12.75">
      <c r="A179" s="34"/>
      <c r="B179" s="22"/>
      <c r="C179" s="10"/>
      <c r="D179" s="6"/>
      <c r="E179" s="2"/>
      <c r="F179" s="16"/>
      <c r="G179" s="16"/>
    </row>
    <row r="180" spans="1:7" s="17" customFormat="1" ht="12.75">
      <c r="A180" s="34"/>
      <c r="B180" s="22"/>
      <c r="C180" s="10"/>
      <c r="D180" s="6"/>
      <c r="E180" s="2"/>
      <c r="F180" s="16"/>
      <c r="G180" s="16"/>
    </row>
    <row r="181" spans="1:7" s="17" customFormat="1" ht="12.75">
      <c r="A181" s="34"/>
      <c r="B181" s="22"/>
      <c r="C181" s="10"/>
      <c r="D181" s="6"/>
      <c r="E181" s="2"/>
      <c r="F181" s="16"/>
      <c r="G181" s="16"/>
    </row>
    <row r="182" spans="1:7" s="17" customFormat="1" ht="12.75">
      <c r="A182" s="34"/>
      <c r="B182" s="22"/>
      <c r="C182" s="10"/>
      <c r="D182" s="6"/>
      <c r="E182" s="2"/>
      <c r="F182" s="16"/>
      <c r="G182" s="16"/>
    </row>
    <row r="183" spans="1:7" s="17" customFormat="1" ht="12.75">
      <c r="A183" s="34"/>
      <c r="B183" s="22"/>
      <c r="C183" s="10"/>
      <c r="D183" s="6"/>
      <c r="E183" s="2"/>
      <c r="F183" s="16"/>
      <c r="G183" s="16"/>
    </row>
    <row r="184" spans="1:7" s="17" customFormat="1" ht="12.75">
      <c r="A184" s="34"/>
      <c r="B184" s="22"/>
      <c r="C184" s="10"/>
      <c r="D184" s="6"/>
      <c r="E184" s="2"/>
      <c r="F184" s="16"/>
      <c r="G184" s="16"/>
    </row>
    <row r="185" spans="1:7" s="17" customFormat="1" ht="12.75">
      <c r="A185" s="34"/>
      <c r="B185" s="22"/>
      <c r="C185" s="10"/>
      <c r="D185" s="6"/>
      <c r="E185" s="2"/>
      <c r="F185" s="16"/>
      <c r="G185" s="16"/>
    </row>
    <row r="186" spans="1:7" s="17" customFormat="1" ht="12.75">
      <c r="A186" s="34"/>
      <c r="B186" s="22"/>
      <c r="C186" s="10"/>
      <c r="D186" s="6"/>
      <c r="E186" s="2"/>
      <c r="F186" s="16"/>
      <c r="G186" s="16"/>
    </row>
    <row r="187" spans="1:7" s="17" customFormat="1" ht="12.75">
      <c r="A187" s="34"/>
      <c r="B187" s="22"/>
      <c r="C187" s="10"/>
      <c r="D187" s="6"/>
      <c r="E187" s="2"/>
      <c r="F187" s="16"/>
      <c r="G187" s="16"/>
    </row>
    <row r="188" spans="1:7" s="17" customFormat="1" ht="12.75">
      <c r="A188" s="34"/>
      <c r="B188" s="22"/>
      <c r="C188" s="10"/>
      <c r="D188" s="6"/>
      <c r="E188" s="2"/>
      <c r="F188" s="16"/>
      <c r="G188" s="16"/>
    </row>
    <row r="189" spans="1:7" s="17" customFormat="1" ht="12.75">
      <c r="A189" s="34"/>
      <c r="B189" s="22"/>
      <c r="C189" s="10"/>
      <c r="D189" s="6"/>
      <c r="E189" s="2"/>
      <c r="F189" s="16"/>
      <c r="G189" s="16"/>
    </row>
    <row r="190" spans="1:7" s="17" customFormat="1" ht="12.75">
      <c r="A190" s="34"/>
      <c r="B190" s="22"/>
      <c r="C190" s="10"/>
      <c r="D190" s="6"/>
      <c r="E190" s="2"/>
      <c r="F190" s="16"/>
      <c r="G190" s="16"/>
    </row>
    <row r="191" spans="1:7" s="17" customFormat="1" ht="12.75">
      <c r="A191" s="34"/>
      <c r="B191" s="22"/>
      <c r="C191" s="10"/>
      <c r="D191" s="6"/>
      <c r="E191" s="2"/>
      <c r="F191" s="16"/>
      <c r="G191" s="16"/>
    </row>
    <row r="192" spans="1:7" s="17" customFormat="1" ht="12.75">
      <c r="A192" s="34"/>
      <c r="B192" s="22"/>
      <c r="C192" s="10"/>
      <c r="D192" s="6"/>
      <c r="E192" s="2"/>
      <c r="F192" s="16"/>
      <c r="G192" s="16"/>
    </row>
    <row r="193" spans="1:7" s="17" customFormat="1" ht="12.75">
      <c r="A193" s="34"/>
      <c r="B193" s="22"/>
      <c r="C193" s="10"/>
      <c r="D193" s="6"/>
      <c r="E193" s="2"/>
      <c r="F193" s="16"/>
      <c r="G193" s="16"/>
    </row>
    <row r="194" spans="1:7" s="17" customFormat="1" ht="12.75">
      <c r="A194" s="34"/>
      <c r="B194" s="22"/>
      <c r="C194" s="10"/>
      <c r="D194" s="6"/>
      <c r="E194" s="2"/>
      <c r="F194" s="16"/>
      <c r="G194" s="16"/>
    </row>
    <row r="195" spans="1:7" s="17" customFormat="1" ht="12.75">
      <c r="A195" s="34"/>
      <c r="B195" s="22"/>
      <c r="C195" s="10"/>
      <c r="D195" s="6"/>
      <c r="E195" s="2"/>
      <c r="F195" s="16"/>
      <c r="G195" s="16"/>
    </row>
    <row r="196" spans="1:7" s="17" customFormat="1" ht="12.75">
      <c r="A196" s="34"/>
      <c r="B196" s="22"/>
      <c r="C196" s="10"/>
      <c r="D196" s="6"/>
      <c r="E196" s="2"/>
      <c r="F196" s="16"/>
      <c r="G196" s="16"/>
    </row>
    <row r="197" spans="1:7" s="17" customFormat="1" ht="12.75">
      <c r="A197" s="34"/>
      <c r="B197" s="22"/>
      <c r="C197" s="10"/>
      <c r="D197" s="6"/>
      <c r="E197" s="2"/>
      <c r="F197" s="16"/>
      <c r="G197" s="16"/>
    </row>
    <row r="198" spans="1:7" s="17" customFormat="1" ht="12.75">
      <c r="A198" s="34"/>
      <c r="B198" s="22"/>
      <c r="C198" s="10"/>
      <c r="D198" s="6"/>
      <c r="E198" s="2"/>
      <c r="F198" s="16"/>
      <c r="G198" s="16"/>
    </row>
    <row r="199" spans="1:7" s="17" customFormat="1" ht="12.75">
      <c r="A199" s="34"/>
      <c r="B199" s="22"/>
      <c r="C199" s="10"/>
      <c r="D199" s="6"/>
      <c r="E199" s="2"/>
      <c r="F199" s="16"/>
      <c r="G199" s="16"/>
    </row>
    <row r="200" spans="1:7" s="17" customFormat="1" ht="12.75">
      <c r="A200" s="34"/>
      <c r="B200" s="22"/>
      <c r="C200" s="10"/>
      <c r="D200" s="6"/>
      <c r="E200" s="2"/>
      <c r="F200" s="16"/>
      <c r="G200" s="16"/>
    </row>
    <row r="201" spans="1:7" s="17" customFormat="1" ht="12.75">
      <c r="A201" s="34"/>
      <c r="B201" s="22"/>
      <c r="C201" s="10"/>
      <c r="D201" s="6"/>
      <c r="E201" s="2"/>
      <c r="F201" s="16"/>
      <c r="G201" s="16"/>
    </row>
    <row r="202" spans="1:7" s="17" customFormat="1" ht="12.75">
      <c r="A202" s="34"/>
      <c r="B202" s="22"/>
      <c r="C202" s="10"/>
      <c r="D202" s="6"/>
      <c r="E202" s="2"/>
      <c r="F202" s="16"/>
      <c r="G202" s="16"/>
    </row>
    <row r="203" spans="1:7" s="17" customFormat="1" ht="12.75">
      <c r="A203" s="34"/>
      <c r="B203" s="22"/>
      <c r="C203" s="10"/>
      <c r="D203" s="6"/>
      <c r="E203" s="2"/>
      <c r="F203" s="16"/>
      <c r="G203" s="16"/>
    </row>
    <row r="204" spans="1:7" s="17" customFormat="1" ht="12.75">
      <c r="A204" s="34"/>
      <c r="B204" s="22"/>
      <c r="C204" s="10"/>
      <c r="D204" s="6"/>
      <c r="E204" s="2"/>
      <c r="F204" s="16"/>
      <c r="G204" s="16"/>
    </row>
    <row r="205" spans="1:7" s="17" customFormat="1" ht="12.75">
      <c r="A205" s="34"/>
      <c r="B205" s="22"/>
      <c r="C205" s="10"/>
      <c r="D205" s="6"/>
      <c r="E205" s="2"/>
      <c r="F205" s="16"/>
      <c r="G205" s="16"/>
    </row>
    <row r="206" spans="1:7" s="17" customFormat="1" ht="12.75">
      <c r="A206" s="34"/>
      <c r="B206" s="22"/>
      <c r="C206" s="10"/>
      <c r="D206" s="6"/>
      <c r="E206" s="2"/>
      <c r="F206" s="16"/>
      <c r="G206" s="16"/>
    </row>
    <row r="207" spans="1:7" s="17" customFormat="1" ht="12.75">
      <c r="A207" s="34"/>
      <c r="B207" s="22"/>
      <c r="C207" s="10"/>
      <c r="D207" s="6"/>
      <c r="E207" s="2"/>
      <c r="F207" s="16"/>
      <c r="G207" s="16"/>
    </row>
    <row r="208" spans="1:7" s="17" customFormat="1" ht="12.75">
      <c r="A208" s="34"/>
      <c r="B208" s="22"/>
      <c r="C208" s="10"/>
      <c r="D208" s="6"/>
      <c r="E208" s="2"/>
      <c r="F208" s="16"/>
      <c r="G208" s="16"/>
    </row>
    <row r="209" spans="1:7" s="17" customFormat="1" ht="12.75">
      <c r="A209" s="34"/>
      <c r="B209" s="22"/>
      <c r="C209" s="10"/>
      <c r="D209" s="6"/>
      <c r="E209" s="2"/>
      <c r="F209" s="16"/>
      <c r="G209" s="16"/>
    </row>
    <row r="210" spans="1:7" s="17" customFormat="1" ht="12.75">
      <c r="A210" s="34"/>
      <c r="B210" s="22"/>
      <c r="C210" s="10"/>
      <c r="D210" s="6"/>
      <c r="E210" s="2"/>
      <c r="F210" s="16"/>
      <c r="G210" s="16"/>
    </row>
    <row r="211" spans="1:7" s="17" customFormat="1" ht="12.75">
      <c r="A211" s="34"/>
      <c r="B211" s="22"/>
      <c r="C211" s="10"/>
      <c r="D211" s="6"/>
      <c r="E211" s="2"/>
      <c r="F211" s="16"/>
      <c r="G211" s="16"/>
    </row>
    <row r="212" spans="1:7" s="17" customFormat="1" ht="12.75">
      <c r="A212" s="34"/>
      <c r="B212" s="22"/>
      <c r="C212" s="10"/>
      <c r="D212" s="6"/>
      <c r="E212" s="2"/>
      <c r="F212" s="16"/>
      <c r="G212" s="16"/>
    </row>
    <row r="213" spans="1:7" s="17" customFormat="1" ht="12.75">
      <c r="A213" s="34"/>
      <c r="B213" s="22"/>
      <c r="C213" s="10"/>
      <c r="D213" s="6"/>
      <c r="E213" s="2"/>
      <c r="F213" s="16"/>
      <c r="G213" s="16"/>
    </row>
    <row r="214" spans="1:7" s="17" customFormat="1" ht="12.75">
      <c r="A214" s="34"/>
      <c r="B214" s="22"/>
      <c r="C214" s="10"/>
      <c r="D214" s="6"/>
      <c r="E214" s="2"/>
      <c r="F214" s="16"/>
      <c r="G214" s="16"/>
    </row>
    <row r="215" spans="1:7" s="17" customFormat="1" ht="12.75">
      <c r="A215" s="34"/>
      <c r="B215" s="22"/>
      <c r="C215" s="10"/>
      <c r="D215" s="6"/>
      <c r="E215" s="2"/>
      <c r="F215" s="16"/>
      <c r="G215" s="16"/>
    </row>
    <row r="216" spans="1:7" s="17" customFormat="1" ht="12.75">
      <c r="A216" s="34"/>
      <c r="B216" s="22"/>
      <c r="C216" s="10"/>
      <c r="D216" s="6"/>
      <c r="E216" s="2"/>
      <c r="F216" s="16"/>
      <c r="G216" s="16"/>
    </row>
    <row r="217" spans="1:7" s="17" customFormat="1" ht="12.75">
      <c r="A217" s="34"/>
      <c r="B217" s="22"/>
      <c r="C217" s="10"/>
      <c r="D217" s="6"/>
      <c r="E217" s="2"/>
      <c r="F217" s="16"/>
      <c r="G217" s="16"/>
    </row>
    <row r="218" spans="1:7" s="17" customFormat="1" ht="12.75">
      <c r="A218" s="34"/>
      <c r="B218" s="22"/>
      <c r="C218" s="10"/>
      <c r="D218" s="6"/>
      <c r="E218" s="2"/>
      <c r="F218" s="16"/>
      <c r="G218" s="16"/>
    </row>
    <row r="219" spans="1:7" s="17" customFormat="1" ht="12.75">
      <c r="A219" s="34"/>
      <c r="B219" s="22"/>
      <c r="C219" s="10"/>
      <c r="D219" s="6"/>
      <c r="E219" s="2"/>
      <c r="F219" s="16"/>
      <c r="G219" s="16"/>
    </row>
    <row r="220" spans="1:7" s="17" customFormat="1" ht="12.75">
      <c r="A220" s="34"/>
      <c r="B220" s="22"/>
      <c r="C220" s="10"/>
      <c r="D220" s="6"/>
      <c r="E220" s="2"/>
      <c r="F220" s="16"/>
      <c r="G220" s="16"/>
    </row>
    <row r="221" spans="1:7" s="17" customFormat="1" ht="12.75">
      <c r="A221" s="34"/>
      <c r="B221" s="22"/>
      <c r="C221" s="10"/>
      <c r="D221" s="6"/>
      <c r="E221" s="2"/>
      <c r="F221" s="16"/>
      <c r="G221" s="16"/>
    </row>
    <row r="222" spans="1:7" s="17" customFormat="1" ht="12.75">
      <c r="A222" s="34"/>
      <c r="B222" s="22"/>
      <c r="C222" s="10"/>
      <c r="D222" s="6"/>
      <c r="E222" s="2"/>
      <c r="F222" s="16"/>
      <c r="G222" s="16"/>
    </row>
    <row r="223" spans="1:7" s="17" customFormat="1" ht="12.75">
      <c r="A223" s="34"/>
      <c r="B223" s="22"/>
      <c r="C223" s="10"/>
      <c r="D223" s="6"/>
      <c r="E223" s="2"/>
      <c r="F223" s="16"/>
      <c r="G223" s="16"/>
    </row>
    <row r="224" spans="1:7" s="17" customFormat="1" ht="12.75">
      <c r="A224" s="34"/>
      <c r="B224" s="22"/>
      <c r="C224" s="10"/>
      <c r="D224" s="6"/>
      <c r="E224" s="2"/>
      <c r="F224" s="16"/>
      <c r="G224" s="16"/>
    </row>
    <row r="225" spans="1:7" s="17" customFormat="1" ht="12.75">
      <c r="A225" s="34"/>
      <c r="B225" s="22"/>
      <c r="C225" s="10"/>
      <c r="D225" s="6"/>
      <c r="E225" s="2"/>
      <c r="F225" s="16"/>
      <c r="G225" s="16"/>
    </row>
    <row r="226" spans="1:7" s="17" customFormat="1" ht="12.75">
      <c r="A226" s="34"/>
      <c r="B226" s="22"/>
      <c r="C226" s="10"/>
      <c r="D226" s="6"/>
      <c r="E226" s="2"/>
      <c r="F226" s="16"/>
      <c r="G226" s="16"/>
    </row>
    <row r="227" spans="1:7" s="17" customFormat="1" ht="12.75">
      <c r="A227" s="34"/>
      <c r="B227" s="22"/>
      <c r="C227" s="10"/>
      <c r="D227" s="6"/>
      <c r="E227" s="2"/>
      <c r="F227" s="16"/>
      <c r="G227" s="16"/>
    </row>
    <row r="228" spans="1:7" s="17" customFormat="1" ht="12.75">
      <c r="A228" s="34"/>
      <c r="B228" s="22"/>
      <c r="C228" s="10"/>
      <c r="D228" s="6"/>
      <c r="E228" s="2"/>
      <c r="F228" s="16"/>
      <c r="G228" s="16"/>
    </row>
    <row r="229" spans="1:7" s="17" customFormat="1" ht="12.75">
      <c r="A229" s="34"/>
      <c r="B229" s="22"/>
      <c r="C229" s="10"/>
      <c r="D229" s="6"/>
      <c r="E229" s="2"/>
      <c r="F229" s="16"/>
      <c r="G229" s="16"/>
    </row>
    <row r="230" spans="1:7" s="17" customFormat="1" ht="12.75">
      <c r="A230" s="34"/>
      <c r="B230" s="22"/>
      <c r="C230" s="10"/>
      <c r="D230" s="6"/>
      <c r="E230" s="2"/>
      <c r="F230" s="16"/>
      <c r="G230" s="16"/>
    </row>
    <row r="231" spans="1:7" s="17" customFormat="1" ht="12.75">
      <c r="A231" s="34"/>
      <c r="B231" s="22"/>
      <c r="C231" s="10"/>
      <c r="D231" s="6"/>
      <c r="E231" s="2"/>
      <c r="F231" s="16"/>
      <c r="G231" s="16"/>
    </row>
    <row r="232" spans="1:7" s="17" customFormat="1" ht="12.75">
      <c r="A232" s="34"/>
      <c r="B232" s="22"/>
      <c r="C232" s="10"/>
      <c r="D232" s="6"/>
      <c r="E232" s="2"/>
      <c r="F232" s="16"/>
      <c r="G232" s="16"/>
    </row>
    <row r="233" spans="1:7" s="17" customFormat="1" ht="12.75">
      <c r="A233" s="34"/>
      <c r="B233" s="22"/>
      <c r="C233" s="10"/>
      <c r="D233" s="6"/>
      <c r="E233" s="2"/>
      <c r="F233" s="16"/>
      <c r="G233" s="16"/>
    </row>
    <row r="234" spans="1:7" s="17" customFormat="1" ht="12.75">
      <c r="A234" s="34"/>
      <c r="B234" s="22"/>
      <c r="C234" s="10"/>
      <c r="D234" s="6"/>
      <c r="E234" s="2"/>
      <c r="F234" s="16"/>
      <c r="G234" s="16"/>
    </row>
    <row r="235" spans="1:7" s="17" customFormat="1" ht="12.75">
      <c r="A235" s="34"/>
      <c r="B235" s="22"/>
      <c r="C235" s="10"/>
      <c r="D235" s="6"/>
      <c r="E235" s="2"/>
      <c r="F235" s="16"/>
      <c r="G235" s="16"/>
    </row>
    <row r="236" spans="1:7" s="17" customFormat="1" ht="12.75">
      <c r="A236" s="34"/>
      <c r="B236" s="22"/>
      <c r="C236" s="10"/>
      <c r="D236" s="6"/>
      <c r="E236" s="2"/>
      <c r="F236" s="16"/>
      <c r="G236" s="16"/>
    </row>
    <row r="237" spans="1:7" s="17" customFormat="1" ht="12.75">
      <c r="A237" s="34"/>
      <c r="B237" s="22"/>
      <c r="C237" s="10"/>
      <c r="D237" s="6"/>
      <c r="E237" s="2"/>
      <c r="F237" s="16"/>
      <c r="G237" s="16"/>
    </row>
    <row r="238" spans="1:7" s="17" customFormat="1" ht="12.75">
      <c r="A238" s="34"/>
      <c r="B238" s="22"/>
      <c r="C238" s="10"/>
      <c r="D238" s="6"/>
      <c r="E238" s="2"/>
      <c r="F238" s="16"/>
      <c r="G238" s="16"/>
    </row>
    <row r="239" spans="1:7" s="17" customFormat="1" ht="12.75">
      <c r="A239" s="34"/>
      <c r="B239" s="22"/>
      <c r="C239" s="10"/>
      <c r="D239" s="6"/>
      <c r="E239" s="2"/>
      <c r="F239" s="16"/>
      <c r="G239" s="16"/>
    </row>
    <row r="240" spans="1:7" s="17" customFormat="1" ht="12.75">
      <c r="A240" s="34"/>
      <c r="B240" s="22"/>
      <c r="C240" s="10"/>
      <c r="D240" s="6"/>
      <c r="E240" s="2"/>
      <c r="F240" s="16"/>
      <c r="G240" s="16"/>
    </row>
    <row r="241" spans="1:7" s="17" customFormat="1" ht="12.75">
      <c r="A241" s="34"/>
      <c r="B241" s="22"/>
      <c r="C241" s="10"/>
      <c r="D241" s="6"/>
      <c r="E241" s="2"/>
      <c r="F241" s="16"/>
      <c r="G241" s="16"/>
    </row>
    <row r="242" spans="1:7" s="17" customFormat="1" ht="12.75">
      <c r="A242" s="34"/>
      <c r="B242" s="22"/>
      <c r="C242" s="10"/>
      <c r="D242" s="6"/>
      <c r="E242" s="2"/>
      <c r="F242" s="16"/>
      <c r="G242" s="16"/>
    </row>
    <row r="243" spans="1:7" s="17" customFormat="1" ht="12.75">
      <c r="A243" s="34"/>
      <c r="B243" s="22"/>
      <c r="C243" s="10"/>
      <c r="D243" s="6"/>
      <c r="E243" s="2"/>
      <c r="F243" s="16"/>
      <c r="G243" s="16"/>
    </row>
    <row r="244" spans="1:7" s="17" customFormat="1" ht="12.75">
      <c r="A244" s="34"/>
      <c r="B244" s="22"/>
      <c r="C244" s="10"/>
      <c r="D244" s="6"/>
      <c r="E244" s="2"/>
      <c r="F244" s="16"/>
      <c r="G244" s="16"/>
    </row>
    <row r="245" spans="1:7" s="17" customFormat="1" ht="12.75">
      <c r="A245" s="34"/>
      <c r="B245" s="22"/>
      <c r="C245" s="10"/>
      <c r="D245" s="6"/>
      <c r="E245" s="2"/>
      <c r="F245" s="16"/>
      <c r="G245" s="16"/>
    </row>
    <row r="246" spans="1:7" s="17" customFormat="1" ht="12.75">
      <c r="A246" s="34"/>
      <c r="B246" s="22"/>
      <c r="C246" s="10"/>
      <c r="D246" s="6"/>
      <c r="E246" s="2"/>
      <c r="F246" s="16"/>
      <c r="G246" s="16"/>
    </row>
    <row r="247" spans="1:7" s="17" customFormat="1" ht="12.75">
      <c r="A247" s="34"/>
      <c r="B247" s="22"/>
      <c r="C247" s="10"/>
      <c r="D247" s="6"/>
      <c r="E247" s="2"/>
      <c r="F247" s="16"/>
      <c r="G247" s="16"/>
    </row>
    <row r="248" spans="1:7" s="17" customFormat="1" ht="12.75">
      <c r="A248" s="34"/>
      <c r="B248" s="22"/>
      <c r="C248" s="10"/>
      <c r="D248" s="6"/>
      <c r="E248" s="2"/>
      <c r="F248" s="16"/>
      <c r="G248" s="16"/>
    </row>
    <row r="249" spans="1:7" s="17" customFormat="1" ht="12.75">
      <c r="A249" s="34"/>
      <c r="B249" s="22"/>
      <c r="C249" s="10"/>
      <c r="D249" s="6"/>
      <c r="E249" s="2"/>
      <c r="F249" s="16"/>
      <c r="G249" s="16"/>
    </row>
    <row r="250" spans="1:7" s="17" customFormat="1" ht="12.75">
      <c r="A250" s="34"/>
      <c r="B250" s="22"/>
      <c r="C250" s="10"/>
      <c r="D250" s="6"/>
      <c r="E250" s="2"/>
      <c r="F250" s="16"/>
      <c r="G250" s="16"/>
    </row>
    <row r="251" spans="1:7" s="17" customFormat="1" ht="12.75">
      <c r="A251" s="34"/>
      <c r="B251" s="22"/>
      <c r="C251" s="10"/>
      <c r="D251" s="6"/>
      <c r="E251" s="2"/>
      <c r="F251" s="16"/>
      <c r="G251" s="16"/>
    </row>
    <row r="252" spans="1:7" s="17" customFormat="1" ht="12.75">
      <c r="A252" s="34"/>
      <c r="B252" s="22"/>
      <c r="C252" s="10"/>
      <c r="D252" s="6"/>
      <c r="E252" s="2"/>
      <c r="F252" s="16"/>
      <c r="G252" s="16"/>
    </row>
    <row r="253" spans="1:7" s="17" customFormat="1" ht="12.75">
      <c r="A253" s="34"/>
      <c r="B253" s="22"/>
      <c r="C253" s="10"/>
      <c r="D253" s="6"/>
      <c r="E253" s="2"/>
      <c r="F253" s="16"/>
      <c r="G253" s="16"/>
    </row>
    <row r="254" spans="1:7" s="17" customFormat="1" ht="12.75">
      <c r="A254" s="34"/>
      <c r="B254" s="22"/>
      <c r="C254" s="10"/>
      <c r="D254" s="6"/>
      <c r="E254" s="2"/>
      <c r="F254" s="16"/>
      <c r="G254" s="16"/>
    </row>
    <row r="255" spans="1:7" s="17" customFormat="1" ht="12.75">
      <c r="A255" s="34"/>
      <c r="B255" s="22"/>
      <c r="C255" s="10"/>
      <c r="D255" s="6"/>
      <c r="E255" s="2"/>
      <c r="F255" s="16"/>
      <c r="G255" s="16"/>
    </row>
    <row r="256" spans="1:7" s="17" customFormat="1" ht="12.75">
      <c r="A256" s="34"/>
      <c r="B256" s="22"/>
      <c r="C256" s="10"/>
      <c r="D256" s="6"/>
      <c r="E256" s="2"/>
      <c r="F256" s="16"/>
      <c r="G256" s="16"/>
    </row>
  </sheetData>
  <mergeCells count="19">
    <mergeCell ref="C17:G17"/>
    <mergeCell ref="C18:G18"/>
    <mergeCell ref="C19:G19"/>
    <mergeCell ref="C21:G21"/>
    <mergeCell ref="C11:G11"/>
    <mergeCell ref="C12:G12"/>
    <mergeCell ref="C13:G13"/>
    <mergeCell ref="C15:G15"/>
    <mergeCell ref="C16:G16"/>
    <mergeCell ref="C14:G14"/>
    <mergeCell ref="C7:G7"/>
    <mergeCell ref="C8:G8"/>
    <mergeCell ref="C9:G9"/>
    <mergeCell ref="C10:G10"/>
    <mergeCell ref="A1:D1"/>
    <mergeCell ref="A2:C2"/>
    <mergeCell ref="F2:G2"/>
    <mergeCell ref="C5:G5"/>
    <mergeCell ref="C6:G6"/>
  </mergeCells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883"/>
  <sheetViews>
    <sheetView view="pageBreakPreview" topLeftCell="A7" zoomScaleNormal="75" zoomScaleSheetLayoutView="100" workbookViewId="0">
      <selection activeCell="K14" sqref="K14"/>
    </sheetView>
  </sheetViews>
  <sheetFormatPr defaultColWidth="9.140625" defaultRowHeight="15.75"/>
  <cols>
    <col min="1" max="1" width="4.7109375" style="37" customWidth="1"/>
    <col min="2" max="2" width="0.85546875" style="5" customWidth="1"/>
    <col min="3" max="3" width="44.7109375" style="45" customWidth="1"/>
    <col min="4" max="4" width="4.7109375" style="43" customWidth="1"/>
    <col min="5" max="5" width="4.7109375" style="9" customWidth="1"/>
    <col min="6" max="6" width="4.7109375" style="7" customWidth="1"/>
    <col min="7" max="7" width="4.28515625" style="83" customWidth="1"/>
    <col min="8" max="8" width="14.7109375" style="65" customWidth="1"/>
    <col min="9" max="9" width="5.28515625" style="65" customWidth="1"/>
    <col min="10" max="10" width="42.7109375" style="65" customWidth="1"/>
    <col min="11" max="13" width="12.7109375" style="9" customWidth="1"/>
    <col min="14" max="14" width="11" style="1" bestFit="1" customWidth="1"/>
    <col min="15" max="16384" width="9.140625" style="1"/>
  </cols>
  <sheetData>
    <row r="1" spans="1:15" s="219" customFormat="1" ht="16.5">
      <c r="A1" s="992" t="s">
        <v>814</v>
      </c>
      <c r="B1" s="992"/>
      <c r="C1" s="992"/>
      <c r="D1" s="992"/>
      <c r="E1" s="209"/>
      <c r="F1" s="210"/>
      <c r="G1" s="79"/>
      <c r="H1" s="278"/>
      <c r="I1" s="992" t="s">
        <v>814</v>
      </c>
      <c r="J1" s="992"/>
      <c r="K1" s="992"/>
      <c r="L1" s="992"/>
      <c r="M1" s="426"/>
      <c r="N1" s="218"/>
      <c r="O1" s="218"/>
    </row>
    <row r="2" spans="1:15" s="59" customFormat="1" ht="16.5">
      <c r="A2" s="1145" t="s">
        <v>498</v>
      </c>
      <c r="B2" s="1145"/>
      <c r="C2" s="1145"/>
      <c r="D2" s="30"/>
      <c r="E2" s="30"/>
      <c r="F2" s="31"/>
      <c r="G2" s="293"/>
      <c r="H2" s="294" t="s">
        <v>168</v>
      </c>
      <c r="I2" s="1145" t="s">
        <v>498</v>
      </c>
      <c r="J2" s="1145"/>
      <c r="K2" s="1145"/>
      <c r="L2" s="30"/>
      <c r="M2" s="294" t="s">
        <v>168</v>
      </c>
    </row>
    <row r="3" spans="1:15" s="59" customFormat="1" ht="16.5">
      <c r="A3" s="248"/>
      <c r="B3" s="248"/>
      <c r="C3" s="60"/>
      <c r="D3" s="227"/>
      <c r="E3" s="276"/>
      <c r="F3" s="277"/>
      <c r="G3" s="275"/>
      <c r="H3" s="256"/>
      <c r="I3" s="256"/>
      <c r="J3" s="256"/>
      <c r="K3" s="58"/>
      <c r="L3" s="58"/>
      <c r="M3" s="58"/>
    </row>
    <row r="4" spans="1:15" s="217" customFormat="1" ht="24.95" customHeight="1">
      <c r="A4" s="427"/>
      <c r="B4" s="61"/>
      <c r="C4" s="428"/>
      <c r="D4" s="254"/>
      <c r="E4" s="252"/>
      <c r="F4" s="253"/>
      <c r="G4" s="429"/>
      <c r="H4" s="430"/>
      <c r="I4" s="431"/>
      <c r="J4" s="192" t="s">
        <v>822</v>
      </c>
      <c r="K4" s="431"/>
      <c r="L4" s="337"/>
      <c r="M4" s="432"/>
    </row>
    <row r="5" spans="1:15" s="17" customFormat="1" ht="24.95" customHeight="1">
      <c r="A5" s="34"/>
      <c r="B5" s="22"/>
      <c r="C5" s="41"/>
      <c r="D5" s="43"/>
      <c r="E5" s="2"/>
      <c r="F5" s="2"/>
      <c r="G5" s="69"/>
      <c r="H5" s="6"/>
      <c r="I5" s="6"/>
      <c r="J5" s="6"/>
      <c r="K5" s="420"/>
      <c r="L5" s="6"/>
    </row>
    <row r="6" spans="1:15" s="17" customFormat="1" ht="24.95" customHeight="1">
      <c r="A6" s="47"/>
      <c r="B6" s="48"/>
      <c r="C6" s="49" t="s">
        <v>153</v>
      </c>
      <c r="D6" s="46"/>
      <c r="E6" s="21"/>
      <c r="F6" s="85"/>
      <c r="G6" s="80"/>
      <c r="H6" s="95"/>
      <c r="I6" s="77"/>
      <c r="J6" s="389" t="s">
        <v>823</v>
      </c>
      <c r="K6" s="419" t="s">
        <v>216</v>
      </c>
      <c r="L6" s="255" t="s">
        <v>217</v>
      </c>
      <c r="M6" s="229" t="s">
        <v>218</v>
      </c>
    </row>
    <row r="7" spans="1:15" s="17" customFormat="1" ht="20.100000000000001" customHeight="1">
      <c r="A7" s="34"/>
      <c r="B7" s="22"/>
      <c r="C7" s="66"/>
      <c r="D7" s="50"/>
      <c r="E7" s="2"/>
      <c r="F7" s="27"/>
      <c r="G7" s="74"/>
      <c r="H7" s="6"/>
      <c r="I7" s="6"/>
      <c r="J7" s="6"/>
      <c r="K7" s="249"/>
      <c r="L7" s="441"/>
      <c r="M7" s="421"/>
    </row>
    <row r="8" spans="1:15" s="10" customFormat="1" ht="20.100000000000001" customHeight="1">
      <c r="A8" s="32" t="s">
        <v>154</v>
      </c>
      <c r="B8" s="13"/>
      <c r="C8" s="67" t="s">
        <v>155</v>
      </c>
      <c r="D8" s="76"/>
      <c r="E8" s="69"/>
      <c r="F8" s="27"/>
      <c r="H8" s="236" t="s">
        <v>156</v>
      </c>
      <c r="I8" s="32" t="s">
        <v>154</v>
      </c>
      <c r="J8" s="413" t="s">
        <v>155</v>
      </c>
      <c r="K8" s="250"/>
      <c r="L8" s="442"/>
      <c r="M8" s="422"/>
    </row>
    <row r="9" spans="1:15" s="10" customFormat="1" ht="20.100000000000001" customHeight="1">
      <c r="A9" s="32"/>
      <c r="B9" s="13"/>
      <c r="C9" s="228"/>
      <c r="D9" s="76"/>
      <c r="E9" s="69"/>
      <c r="F9" s="27"/>
      <c r="H9" s="74"/>
      <c r="I9" s="74"/>
      <c r="J9" s="74"/>
      <c r="K9" s="250"/>
      <c r="L9" s="442"/>
      <c r="M9" s="422"/>
    </row>
    <row r="10" spans="1:15" s="54" customFormat="1" ht="24.95" customHeight="1">
      <c r="A10" s="57" t="s">
        <v>157</v>
      </c>
      <c r="C10" s="68" t="s">
        <v>158</v>
      </c>
      <c r="D10" s="55"/>
      <c r="E10" s="56"/>
      <c r="F10" s="86"/>
      <c r="H10" s="74">
        <f>GO!$H$560</f>
        <v>0</v>
      </c>
      <c r="I10" s="57" t="s">
        <v>157</v>
      </c>
      <c r="J10" s="68" t="s">
        <v>158</v>
      </c>
      <c r="K10" s="418">
        <f>GO!I560</f>
        <v>0</v>
      </c>
      <c r="L10" s="443">
        <f>GO!J560</f>
        <v>0</v>
      </c>
      <c r="M10" s="423">
        <f>GO!K560</f>
        <v>0</v>
      </c>
    </row>
    <row r="11" spans="1:15" s="54" customFormat="1" ht="24.95" customHeight="1">
      <c r="A11" s="57" t="s">
        <v>159</v>
      </c>
      <c r="C11" s="68" t="s">
        <v>160</v>
      </c>
      <c r="D11" s="55"/>
      <c r="E11" s="56"/>
      <c r="F11" s="86"/>
      <c r="H11" s="74">
        <f>EL!$H$167</f>
        <v>0</v>
      </c>
      <c r="I11" s="57" t="s">
        <v>159</v>
      </c>
      <c r="J11" s="68" t="s">
        <v>160</v>
      </c>
      <c r="K11" s="418">
        <f>EL!I167</f>
        <v>0</v>
      </c>
      <c r="L11" s="443">
        <v>0</v>
      </c>
      <c r="M11" s="424">
        <v>0</v>
      </c>
    </row>
    <row r="12" spans="1:15" s="54" customFormat="1" ht="24.95" customHeight="1">
      <c r="A12" s="996" t="s">
        <v>161</v>
      </c>
      <c r="B12" s="213"/>
      <c r="C12" s="997" t="s">
        <v>162</v>
      </c>
      <c r="D12" s="55"/>
      <c r="E12" s="56"/>
      <c r="F12" s="86"/>
      <c r="H12" s="74">
        <v>0</v>
      </c>
      <c r="I12" s="996" t="s">
        <v>161</v>
      </c>
      <c r="J12" s="997" t="s">
        <v>162</v>
      </c>
      <c r="K12" s="418">
        <v>0</v>
      </c>
      <c r="L12" s="443">
        <v>0</v>
      </c>
      <c r="M12" s="423">
        <v>0</v>
      </c>
    </row>
    <row r="13" spans="1:15" s="54" customFormat="1" ht="24.95" customHeight="1">
      <c r="A13" s="996" t="s">
        <v>163</v>
      </c>
      <c r="B13" s="213"/>
      <c r="C13" s="997" t="s">
        <v>505</v>
      </c>
      <c r="D13" s="55"/>
      <c r="E13" s="56"/>
      <c r="F13" s="86"/>
      <c r="H13" s="74">
        <v>0</v>
      </c>
      <c r="I13" s="996" t="s">
        <v>163</v>
      </c>
      <c r="J13" s="997" t="s">
        <v>505</v>
      </c>
      <c r="K13" s="418">
        <v>0</v>
      </c>
      <c r="L13" s="443">
        <v>0</v>
      </c>
      <c r="M13" s="423">
        <v>0</v>
      </c>
    </row>
    <row r="14" spans="1:15" s="54" customFormat="1" ht="24.95" customHeight="1">
      <c r="A14" s="57" t="s">
        <v>164</v>
      </c>
      <c r="C14" s="68" t="s">
        <v>228</v>
      </c>
      <c r="D14" s="55"/>
      <c r="E14" s="56"/>
      <c r="F14" s="86"/>
      <c r="H14" s="74">
        <f>VIO!$H$223</f>
        <v>0</v>
      </c>
      <c r="I14" s="57" t="s">
        <v>164</v>
      </c>
      <c r="J14" s="68" t="s">
        <v>228</v>
      </c>
      <c r="K14" s="418">
        <f>VIO!I223</f>
        <v>0</v>
      </c>
      <c r="L14" s="443">
        <f>VIO!J223</f>
        <v>0</v>
      </c>
      <c r="M14" s="423">
        <f>VIO!K223</f>
        <v>0</v>
      </c>
    </row>
    <row r="15" spans="1:15" s="54" customFormat="1" ht="24.95" customHeight="1">
      <c r="A15" s="57" t="s">
        <v>165</v>
      </c>
      <c r="C15" s="68" t="s">
        <v>227</v>
      </c>
      <c r="D15" s="55"/>
      <c r="E15" s="56"/>
      <c r="F15" s="86"/>
      <c r="H15" s="74">
        <f>GHV!$H$29</f>
        <v>0</v>
      </c>
      <c r="I15" s="57" t="s">
        <v>165</v>
      </c>
      <c r="J15" s="68" t="s">
        <v>227</v>
      </c>
      <c r="K15" s="418">
        <f>GHV!$I$29</f>
        <v>0</v>
      </c>
      <c r="L15" s="443">
        <f>GHV!$J$29</f>
        <v>0</v>
      </c>
      <c r="M15" s="423">
        <f>GHV!$K$29</f>
        <v>0</v>
      </c>
    </row>
    <row r="16" spans="1:15" s="54" customFormat="1" ht="24.95" customHeight="1">
      <c r="A16" s="57" t="s">
        <v>169</v>
      </c>
      <c r="C16" s="68" t="s">
        <v>506</v>
      </c>
      <c r="D16" s="55"/>
      <c r="E16" s="56"/>
      <c r="F16" s="86"/>
      <c r="H16" s="74">
        <f>PLIN!$H$30</f>
        <v>0</v>
      </c>
      <c r="I16" s="57" t="s">
        <v>169</v>
      </c>
      <c r="J16" s="68" t="s">
        <v>506</v>
      </c>
      <c r="K16" s="418">
        <f>PLIN!$I$30</f>
        <v>0</v>
      </c>
      <c r="L16" s="443">
        <f>PLIN!$J$30</f>
        <v>0</v>
      </c>
      <c r="M16" s="423">
        <f>PLIN!$K$30</f>
        <v>0</v>
      </c>
    </row>
    <row r="17" spans="1:14" s="54" customFormat="1" ht="24.95" customHeight="1">
      <c r="A17" s="996" t="s">
        <v>504</v>
      </c>
      <c r="B17" s="213"/>
      <c r="C17" s="997" t="s">
        <v>809</v>
      </c>
      <c r="D17" s="55"/>
      <c r="E17" s="56"/>
      <c r="F17" s="86"/>
      <c r="H17" s="74">
        <v>0</v>
      </c>
      <c r="I17" s="996" t="s">
        <v>504</v>
      </c>
      <c r="J17" s="997" t="s">
        <v>812</v>
      </c>
      <c r="K17" s="418">
        <v>0</v>
      </c>
      <c r="L17" s="443">
        <v>0</v>
      </c>
      <c r="M17" s="423">
        <v>0</v>
      </c>
    </row>
    <row r="18" spans="1:14" s="17" customFormat="1" ht="24.95" customHeight="1">
      <c r="A18" s="34"/>
      <c r="B18" s="22"/>
      <c r="C18" s="51" t="s">
        <v>6</v>
      </c>
      <c r="D18" s="52"/>
      <c r="E18" s="53"/>
      <c r="F18" s="87"/>
      <c r="G18" s="93"/>
      <c r="H18" s="943">
        <f>SUM(H10:H17)</f>
        <v>0</v>
      </c>
      <c r="I18" s="88"/>
      <c r="J18" s="51" t="s">
        <v>6</v>
      </c>
      <c r="K18" s="237">
        <f>SUM(K10:K17)</f>
        <v>0</v>
      </c>
      <c r="L18" s="444">
        <f>SUM(L10:L17)</f>
        <v>0</v>
      </c>
      <c r="M18" s="425">
        <f>SUM(M10:M17)</f>
        <v>0</v>
      </c>
    </row>
    <row r="19" spans="1:14" s="17" customFormat="1" ht="24.95" customHeight="1">
      <c r="A19" s="34"/>
      <c r="B19" s="22"/>
      <c r="C19" s="66" t="s">
        <v>166</v>
      </c>
      <c r="D19" s="50"/>
      <c r="E19" s="2"/>
      <c r="F19" s="27"/>
      <c r="G19" s="92"/>
      <c r="H19" s="74">
        <f>H18*25/100</f>
        <v>0</v>
      </c>
      <c r="I19" s="74"/>
      <c r="J19" s="414" t="s">
        <v>166</v>
      </c>
      <c r="K19" s="251">
        <f>K18*25/100</f>
        <v>0</v>
      </c>
      <c r="L19" s="445">
        <f>L18*25/100</f>
        <v>0</v>
      </c>
      <c r="M19" s="424">
        <f>M18*25/100</f>
        <v>0</v>
      </c>
    </row>
    <row r="20" spans="1:14" s="17" customFormat="1" ht="24.95" customHeight="1">
      <c r="A20" s="34"/>
      <c r="B20" s="22"/>
      <c r="C20" s="89" t="s">
        <v>167</v>
      </c>
      <c r="D20" s="90"/>
      <c r="E20" s="24"/>
      <c r="F20" s="91"/>
      <c r="G20" s="94"/>
      <c r="H20" s="944">
        <f>SUM(H18:H19)</f>
        <v>0</v>
      </c>
      <c r="I20" s="88"/>
      <c r="J20" s="89" t="s">
        <v>167</v>
      </c>
      <c r="K20" s="292">
        <f>SUM(K18:K19)</f>
        <v>0</v>
      </c>
      <c r="L20" s="410">
        <f>SUM(L18:L19)</f>
        <v>0</v>
      </c>
      <c r="M20" s="291">
        <f>SUM(M18:M19)</f>
        <v>0</v>
      </c>
      <c r="N20" s="177"/>
    </row>
    <row r="21" spans="1:14" s="17" customFormat="1" ht="20.100000000000001" customHeight="1">
      <c r="A21" s="34"/>
      <c r="B21" s="22"/>
      <c r="C21" s="42"/>
      <c r="D21" s="43"/>
      <c r="E21" s="2"/>
      <c r="F21" s="16"/>
      <c r="G21" s="82"/>
      <c r="H21" s="6"/>
      <c r="I21" s="6"/>
      <c r="J21" s="6"/>
      <c r="K21" s="6"/>
      <c r="L21" s="6"/>
    </row>
    <row r="22" spans="1:14" s="17" customFormat="1" ht="150" customHeight="1">
      <c r="A22" s="34"/>
      <c r="B22" s="22"/>
      <c r="C22" s="995" t="s">
        <v>824</v>
      </c>
      <c r="D22" s="43"/>
      <c r="E22" s="2"/>
      <c r="F22" s="16"/>
      <c r="G22" s="82"/>
      <c r="H22" s="6"/>
      <c r="I22" s="6"/>
      <c r="J22" s="6"/>
      <c r="K22" s="6"/>
      <c r="L22" s="6"/>
    </row>
    <row r="23" spans="1:14" s="17" customFormat="1" ht="20.100000000000001" customHeight="1">
      <c r="A23" s="34"/>
      <c r="B23" s="22"/>
      <c r="C23" s="42"/>
      <c r="D23" s="43"/>
      <c r="E23" s="2"/>
      <c r="F23" s="16"/>
      <c r="G23" s="82"/>
      <c r="H23" s="6"/>
      <c r="I23" s="6"/>
      <c r="J23" s="6"/>
      <c r="K23" s="6"/>
      <c r="L23" s="6"/>
    </row>
    <row r="24" spans="1:14" s="17" customFormat="1" ht="20.100000000000001" customHeight="1">
      <c r="A24" s="34"/>
      <c r="B24" s="22"/>
      <c r="C24" s="42"/>
      <c r="D24" s="43"/>
      <c r="E24" s="2"/>
      <c r="F24" s="16"/>
      <c r="G24" s="82"/>
      <c r="H24" s="6"/>
      <c r="I24" s="6"/>
      <c r="J24" s="6"/>
      <c r="K24" s="6"/>
      <c r="L24" s="6"/>
    </row>
    <row r="25" spans="1:14" s="17" customFormat="1" ht="20.100000000000001" customHeight="1">
      <c r="A25" s="34"/>
      <c r="B25" s="22"/>
      <c r="C25" s="42"/>
      <c r="D25" s="43"/>
      <c r="E25" s="2"/>
      <c r="F25" s="16"/>
      <c r="G25" s="82"/>
      <c r="H25" s="6"/>
      <c r="I25" s="6"/>
      <c r="J25" s="6"/>
      <c r="K25" s="6"/>
      <c r="L25" s="6"/>
    </row>
    <row r="26" spans="1:14" s="17" customFormat="1" ht="20.100000000000001" customHeight="1">
      <c r="A26" s="34"/>
      <c r="B26" s="22"/>
      <c r="C26" s="42"/>
      <c r="D26" s="43"/>
      <c r="E26" s="2"/>
      <c r="F26" s="16"/>
      <c r="G26" s="82"/>
      <c r="H26" s="6"/>
      <c r="I26" s="6"/>
      <c r="J26" s="6"/>
      <c r="K26" s="6"/>
      <c r="L26" s="6"/>
    </row>
    <row r="27" spans="1:14">
      <c r="A27" s="36"/>
      <c r="F27" s="3"/>
    </row>
    <row r="28" spans="1:14">
      <c r="A28" s="36"/>
      <c r="F28" s="3"/>
    </row>
    <row r="29" spans="1:14">
      <c r="A29" s="36"/>
      <c r="F29" s="3"/>
    </row>
    <row r="30" spans="1:14">
      <c r="A30" s="36"/>
      <c r="F30" s="3"/>
    </row>
    <row r="31" spans="1:14">
      <c r="A31" s="36"/>
      <c r="F31" s="3"/>
    </row>
    <row r="32" spans="1:14">
      <c r="A32" s="36"/>
      <c r="F32" s="3"/>
    </row>
    <row r="33" spans="1:6">
      <c r="A33" s="36"/>
      <c r="F33" s="3"/>
    </row>
    <row r="34" spans="1:6">
      <c r="A34" s="36"/>
      <c r="F34" s="3"/>
    </row>
    <row r="35" spans="1:6">
      <c r="A35" s="36"/>
      <c r="F35" s="3"/>
    </row>
    <row r="36" spans="1:6">
      <c r="A36" s="36"/>
      <c r="F36" s="3"/>
    </row>
    <row r="37" spans="1:6">
      <c r="A37" s="36"/>
      <c r="F37" s="3"/>
    </row>
    <row r="38" spans="1:6">
      <c r="A38" s="36"/>
      <c r="F38" s="3"/>
    </row>
    <row r="39" spans="1:6">
      <c r="A39" s="36"/>
      <c r="F39" s="3"/>
    </row>
    <row r="40" spans="1:6">
      <c r="A40" s="36"/>
      <c r="F40" s="3"/>
    </row>
    <row r="41" spans="1:6">
      <c r="A41" s="36"/>
      <c r="F41" s="3"/>
    </row>
    <row r="42" spans="1:6">
      <c r="A42" s="36"/>
      <c r="F42" s="3"/>
    </row>
    <row r="43" spans="1:6">
      <c r="A43" s="36"/>
      <c r="F43" s="3"/>
    </row>
    <row r="44" spans="1:6">
      <c r="A44" s="36"/>
      <c r="F44" s="3"/>
    </row>
    <row r="45" spans="1:6">
      <c r="A45" s="36"/>
      <c r="F45" s="3"/>
    </row>
    <row r="46" spans="1:6">
      <c r="A46" s="36"/>
      <c r="F46" s="3"/>
    </row>
    <row r="47" spans="1:6">
      <c r="A47" s="36"/>
      <c r="F47" s="3"/>
    </row>
    <row r="48" spans="1:6">
      <c r="A48" s="36"/>
      <c r="F48" s="3"/>
    </row>
    <row r="49" spans="1:6">
      <c r="A49" s="36"/>
      <c r="F49" s="3"/>
    </row>
    <row r="50" spans="1:6">
      <c r="A50" s="36"/>
      <c r="F50" s="3"/>
    </row>
    <row r="51" spans="1:6">
      <c r="A51" s="36"/>
      <c r="F51" s="3"/>
    </row>
    <row r="52" spans="1:6">
      <c r="A52" s="36"/>
      <c r="F52" s="3"/>
    </row>
    <row r="53" spans="1:6">
      <c r="A53" s="36"/>
      <c r="F53" s="3"/>
    </row>
    <row r="54" spans="1:6">
      <c r="A54" s="36"/>
      <c r="F54" s="3"/>
    </row>
    <row r="55" spans="1:6">
      <c r="A55" s="36"/>
      <c r="F55" s="3"/>
    </row>
    <row r="56" spans="1:6">
      <c r="A56" s="36"/>
      <c r="F56" s="3"/>
    </row>
    <row r="57" spans="1:6">
      <c r="A57" s="36"/>
      <c r="F57" s="3"/>
    </row>
    <row r="58" spans="1:6">
      <c r="A58" s="36"/>
      <c r="F58" s="3"/>
    </row>
    <row r="59" spans="1:6">
      <c r="A59" s="36"/>
      <c r="F59" s="3"/>
    </row>
    <row r="60" spans="1:6">
      <c r="A60" s="36"/>
      <c r="F60" s="3"/>
    </row>
    <row r="61" spans="1:6">
      <c r="A61" s="36"/>
      <c r="F61" s="3"/>
    </row>
    <row r="62" spans="1:6">
      <c r="A62" s="36"/>
      <c r="F62" s="3"/>
    </row>
    <row r="63" spans="1:6">
      <c r="A63" s="36"/>
      <c r="F63" s="3"/>
    </row>
    <row r="64" spans="1:6">
      <c r="A64" s="36"/>
      <c r="F64" s="3"/>
    </row>
    <row r="65" spans="1:6">
      <c r="A65" s="36"/>
      <c r="F65" s="3"/>
    </row>
    <row r="66" spans="1:6">
      <c r="A66" s="36"/>
      <c r="F66" s="3"/>
    </row>
    <row r="67" spans="1:6">
      <c r="A67" s="36"/>
      <c r="F67" s="3"/>
    </row>
    <row r="68" spans="1:6">
      <c r="A68" s="36"/>
      <c r="F68" s="3"/>
    </row>
    <row r="69" spans="1:6">
      <c r="A69" s="36"/>
      <c r="F69" s="3"/>
    </row>
    <row r="70" spans="1:6">
      <c r="A70" s="36"/>
      <c r="F70" s="3"/>
    </row>
    <row r="71" spans="1:6">
      <c r="A71" s="36"/>
      <c r="F71" s="3"/>
    </row>
    <row r="72" spans="1:6">
      <c r="A72" s="36"/>
      <c r="F72" s="3"/>
    </row>
    <row r="73" spans="1:6">
      <c r="A73" s="36"/>
      <c r="F73" s="3"/>
    </row>
    <row r="74" spans="1:6">
      <c r="A74" s="36"/>
      <c r="F74" s="3"/>
    </row>
    <row r="75" spans="1:6">
      <c r="A75" s="36"/>
      <c r="F75" s="3"/>
    </row>
    <row r="76" spans="1:6">
      <c r="A76" s="36"/>
      <c r="F76" s="3"/>
    </row>
    <row r="77" spans="1:6">
      <c r="A77" s="36"/>
      <c r="F77" s="3"/>
    </row>
    <row r="78" spans="1:6">
      <c r="A78" s="36"/>
      <c r="F78" s="3"/>
    </row>
    <row r="79" spans="1:6">
      <c r="A79" s="36"/>
      <c r="F79" s="3"/>
    </row>
    <row r="80" spans="1:6">
      <c r="A80" s="36"/>
      <c r="F80" s="3"/>
    </row>
    <row r="81" spans="1:6">
      <c r="A81" s="36"/>
      <c r="F81" s="3"/>
    </row>
    <row r="82" spans="1:6">
      <c r="A82" s="36"/>
      <c r="F82" s="3"/>
    </row>
    <row r="83" spans="1:6">
      <c r="A83" s="36"/>
      <c r="F83" s="3"/>
    </row>
    <row r="84" spans="1:6">
      <c r="A84" s="36"/>
      <c r="F84" s="3"/>
    </row>
    <row r="85" spans="1:6">
      <c r="A85" s="36"/>
      <c r="F85" s="3"/>
    </row>
    <row r="86" spans="1:6">
      <c r="A86" s="36"/>
      <c r="F86" s="3"/>
    </row>
    <row r="87" spans="1:6">
      <c r="A87" s="36"/>
      <c r="F87" s="3"/>
    </row>
    <row r="88" spans="1:6">
      <c r="A88" s="36"/>
      <c r="F88" s="3"/>
    </row>
    <row r="89" spans="1:6">
      <c r="A89" s="36"/>
      <c r="F89" s="3"/>
    </row>
    <row r="90" spans="1:6">
      <c r="A90" s="36"/>
      <c r="F90" s="3"/>
    </row>
    <row r="91" spans="1:6">
      <c r="A91" s="36"/>
      <c r="F91" s="3"/>
    </row>
    <row r="92" spans="1:6">
      <c r="A92" s="36"/>
      <c r="F92" s="3"/>
    </row>
    <row r="93" spans="1:6">
      <c r="A93" s="36"/>
      <c r="F93" s="3"/>
    </row>
    <row r="94" spans="1:6">
      <c r="A94" s="36"/>
      <c r="F94" s="3"/>
    </row>
    <row r="95" spans="1:6">
      <c r="A95" s="36"/>
      <c r="F95" s="3"/>
    </row>
    <row r="96" spans="1:6">
      <c r="A96" s="36"/>
      <c r="F96" s="3"/>
    </row>
    <row r="97" spans="1:6">
      <c r="A97" s="36"/>
      <c r="F97" s="3"/>
    </row>
    <row r="98" spans="1:6">
      <c r="A98" s="36"/>
      <c r="F98" s="3"/>
    </row>
    <row r="99" spans="1:6">
      <c r="A99" s="36"/>
      <c r="F99" s="3"/>
    </row>
    <row r="100" spans="1:6">
      <c r="A100" s="36"/>
      <c r="F100" s="3"/>
    </row>
    <row r="101" spans="1:6">
      <c r="A101" s="36"/>
      <c r="F101" s="3"/>
    </row>
    <row r="102" spans="1:6">
      <c r="A102" s="36"/>
      <c r="F102" s="3"/>
    </row>
    <row r="103" spans="1:6">
      <c r="A103" s="36"/>
      <c r="F103" s="3"/>
    </row>
    <row r="104" spans="1:6">
      <c r="A104" s="36"/>
      <c r="F104" s="3"/>
    </row>
    <row r="105" spans="1:6">
      <c r="A105" s="36"/>
      <c r="F105" s="3"/>
    </row>
    <row r="106" spans="1:6">
      <c r="A106" s="36"/>
      <c r="F106" s="3"/>
    </row>
    <row r="107" spans="1:6">
      <c r="A107" s="36"/>
      <c r="F107" s="3"/>
    </row>
    <row r="108" spans="1:6">
      <c r="A108" s="36"/>
      <c r="F108" s="3"/>
    </row>
    <row r="109" spans="1:6">
      <c r="A109" s="36"/>
      <c r="F109" s="3"/>
    </row>
    <row r="110" spans="1:6">
      <c r="A110" s="36"/>
      <c r="F110" s="3"/>
    </row>
    <row r="111" spans="1:6">
      <c r="A111" s="36"/>
      <c r="F111" s="3"/>
    </row>
    <row r="112" spans="1:6">
      <c r="A112" s="36"/>
      <c r="F112" s="3"/>
    </row>
    <row r="113" spans="1:6">
      <c r="A113" s="36"/>
      <c r="F113" s="3"/>
    </row>
    <row r="114" spans="1:6">
      <c r="A114" s="36"/>
      <c r="F114" s="3"/>
    </row>
    <row r="115" spans="1:6">
      <c r="A115" s="36"/>
      <c r="F115" s="3"/>
    </row>
    <row r="116" spans="1:6">
      <c r="A116" s="36"/>
      <c r="F116" s="3"/>
    </row>
    <row r="117" spans="1:6">
      <c r="A117" s="36"/>
      <c r="F117" s="3"/>
    </row>
    <row r="118" spans="1:6">
      <c r="A118" s="36"/>
      <c r="F118" s="3"/>
    </row>
    <row r="119" spans="1:6">
      <c r="A119" s="36"/>
      <c r="F119" s="3"/>
    </row>
    <row r="120" spans="1:6">
      <c r="A120" s="36"/>
      <c r="F120" s="3"/>
    </row>
    <row r="121" spans="1:6">
      <c r="A121" s="36"/>
      <c r="F121" s="3"/>
    </row>
    <row r="122" spans="1:6">
      <c r="A122" s="36"/>
      <c r="F122" s="3"/>
    </row>
    <row r="123" spans="1:6">
      <c r="A123" s="36"/>
      <c r="F123" s="3"/>
    </row>
    <row r="124" spans="1:6">
      <c r="A124" s="36"/>
      <c r="F124" s="3"/>
    </row>
    <row r="125" spans="1:6">
      <c r="A125" s="36"/>
      <c r="F125" s="3"/>
    </row>
    <row r="126" spans="1:6">
      <c r="A126" s="36"/>
      <c r="F126" s="3"/>
    </row>
    <row r="127" spans="1:6">
      <c r="A127" s="36"/>
      <c r="F127" s="3"/>
    </row>
    <row r="128" spans="1:6">
      <c r="A128" s="36"/>
      <c r="F128" s="3"/>
    </row>
    <row r="129" spans="1:6">
      <c r="A129" s="36"/>
      <c r="F129" s="3"/>
    </row>
    <row r="130" spans="1:6">
      <c r="A130" s="36"/>
      <c r="F130" s="3"/>
    </row>
    <row r="131" spans="1:6">
      <c r="A131" s="36"/>
      <c r="F131" s="3"/>
    </row>
    <row r="132" spans="1:6">
      <c r="A132" s="36"/>
      <c r="F132" s="3"/>
    </row>
    <row r="133" spans="1:6">
      <c r="A133" s="36"/>
      <c r="F133" s="3"/>
    </row>
    <row r="134" spans="1:6">
      <c r="A134" s="36"/>
      <c r="F134" s="3"/>
    </row>
    <row r="135" spans="1:6">
      <c r="A135" s="36"/>
      <c r="F135" s="3"/>
    </row>
    <row r="136" spans="1:6">
      <c r="A136" s="36"/>
      <c r="F136" s="3"/>
    </row>
    <row r="137" spans="1:6">
      <c r="A137" s="36"/>
      <c r="F137" s="3"/>
    </row>
    <row r="138" spans="1:6">
      <c r="A138" s="36"/>
      <c r="F138" s="3"/>
    </row>
    <row r="139" spans="1:6">
      <c r="A139" s="36"/>
      <c r="F139" s="3"/>
    </row>
    <row r="140" spans="1:6">
      <c r="A140" s="36"/>
      <c r="F140" s="3"/>
    </row>
    <row r="141" spans="1:6">
      <c r="A141" s="36"/>
      <c r="F141" s="3"/>
    </row>
    <row r="142" spans="1:6">
      <c r="A142" s="36"/>
      <c r="F142" s="3"/>
    </row>
    <row r="143" spans="1:6">
      <c r="A143" s="36"/>
      <c r="F143" s="3"/>
    </row>
    <row r="144" spans="1:6">
      <c r="A144" s="36"/>
      <c r="F144" s="3"/>
    </row>
    <row r="145" spans="1:6">
      <c r="A145" s="36"/>
      <c r="F145" s="3"/>
    </row>
    <row r="146" spans="1:6">
      <c r="A146" s="36"/>
      <c r="F146" s="3"/>
    </row>
    <row r="147" spans="1:6">
      <c r="A147" s="36"/>
      <c r="F147" s="3"/>
    </row>
    <row r="148" spans="1:6">
      <c r="A148" s="36"/>
      <c r="F148" s="3"/>
    </row>
    <row r="149" spans="1:6">
      <c r="A149" s="36"/>
      <c r="F149" s="3"/>
    </row>
    <row r="150" spans="1:6">
      <c r="A150" s="36"/>
      <c r="F150" s="3"/>
    </row>
    <row r="151" spans="1:6">
      <c r="A151" s="36"/>
      <c r="F151" s="3"/>
    </row>
    <row r="152" spans="1:6">
      <c r="A152" s="36"/>
      <c r="F152" s="3"/>
    </row>
    <row r="153" spans="1:6">
      <c r="A153" s="36"/>
      <c r="F153" s="3"/>
    </row>
    <row r="154" spans="1:6">
      <c r="A154" s="36"/>
      <c r="F154" s="3"/>
    </row>
    <row r="155" spans="1:6">
      <c r="A155" s="36"/>
      <c r="F155" s="3"/>
    </row>
    <row r="156" spans="1:6">
      <c r="A156" s="36"/>
      <c r="F156" s="3"/>
    </row>
    <row r="157" spans="1:6">
      <c r="A157" s="36"/>
      <c r="F157" s="3"/>
    </row>
    <row r="158" spans="1:6">
      <c r="A158" s="36"/>
      <c r="F158" s="3"/>
    </row>
    <row r="159" spans="1:6">
      <c r="A159" s="36"/>
      <c r="F159" s="3"/>
    </row>
    <row r="160" spans="1:6">
      <c r="A160" s="36"/>
      <c r="F160" s="3"/>
    </row>
    <row r="161" spans="1:6">
      <c r="A161" s="36"/>
      <c r="F161" s="3"/>
    </row>
    <row r="162" spans="1:6">
      <c r="A162" s="36"/>
      <c r="F162" s="3"/>
    </row>
    <row r="163" spans="1:6">
      <c r="A163" s="36"/>
      <c r="F163" s="3"/>
    </row>
    <row r="164" spans="1:6">
      <c r="A164" s="36"/>
      <c r="F164" s="3"/>
    </row>
    <row r="165" spans="1:6">
      <c r="A165" s="36"/>
      <c r="F165" s="3"/>
    </row>
    <row r="166" spans="1:6">
      <c r="A166" s="36"/>
      <c r="F166" s="3"/>
    </row>
    <row r="167" spans="1:6">
      <c r="A167" s="36"/>
      <c r="F167" s="3"/>
    </row>
    <row r="168" spans="1:6">
      <c r="A168" s="36"/>
      <c r="F168" s="3"/>
    </row>
    <row r="169" spans="1:6">
      <c r="A169" s="36"/>
      <c r="F169" s="3"/>
    </row>
    <row r="170" spans="1:6">
      <c r="A170" s="36"/>
      <c r="F170" s="3"/>
    </row>
    <row r="171" spans="1:6">
      <c r="A171" s="36"/>
      <c r="F171" s="3"/>
    </row>
    <row r="172" spans="1:6">
      <c r="A172" s="36"/>
      <c r="F172" s="3"/>
    </row>
    <row r="173" spans="1:6">
      <c r="A173" s="36"/>
      <c r="F173" s="3"/>
    </row>
    <row r="174" spans="1:6">
      <c r="A174" s="36"/>
      <c r="F174" s="3"/>
    </row>
    <row r="175" spans="1:6">
      <c r="A175" s="36"/>
      <c r="F175" s="3"/>
    </row>
    <row r="176" spans="1:6">
      <c r="A176" s="36"/>
      <c r="F176" s="3"/>
    </row>
    <row r="177" spans="1:6">
      <c r="A177" s="36"/>
      <c r="F177" s="3"/>
    </row>
    <row r="178" spans="1:6">
      <c r="A178" s="36"/>
      <c r="F178" s="3"/>
    </row>
    <row r="179" spans="1:6">
      <c r="A179" s="36"/>
      <c r="F179" s="3"/>
    </row>
    <row r="180" spans="1:6">
      <c r="A180" s="36"/>
      <c r="F180" s="3"/>
    </row>
    <row r="181" spans="1:6">
      <c r="A181" s="36"/>
      <c r="F181" s="3"/>
    </row>
    <row r="182" spans="1:6">
      <c r="A182" s="36"/>
      <c r="F182" s="3"/>
    </row>
    <row r="183" spans="1:6">
      <c r="A183" s="36"/>
      <c r="F183" s="3"/>
    </row>
    <row r="184" spans="1:6">
      <c r="A184" s="36"/>
      <c r="F184" s="3"/>
    </row>
    <row r="185" spans="1:6">
      <c r="A185" s="36"/>
      <c r="F185" s="3"/>
    </row>
    <row r="186" spans="1:6">
      <c r="A186" s="36"/>
      <c r="F186" s="3"/>
    </row>
    <row r="187" spans="1:6">
      <c r="A187" s="36"/>
      <c r="F187" s="3"/>
    </row>
    <row r="188" spans="1:6">
      <c r="A188" s="36"/>
      <c r="F188" s="3"/>
    </row>
    <row r="189" spans="1:6">
      <c r="A189" s="36"/>
      <c r="F189" s="3"/>
    </row>
    <row r="190" spans="1:6">
      <c r="A190" s="36"/>
      <c r="F190" s="3"/>
    </row>
    <row r="191" spans="1:6">
      <c r="A191" s="36"/>
      <c r="F191" s="3"/>
    </row>
    <row r="192" spans="1:6">
      <c r="A192" s="36"/>
      <c r="F192" s="3"/>
    </row>
    <row r="193" spans="1:6">
      <c r="A193" s="36"/>
      <c r="F193" s="3"/>
    </row>
    <row r="194" spans="1:6">
      <c r="A194" s="36"/>
      <c r="F194" s="3"/>
    </row>
    <row r="195" spans="1:6">
      <c r="A195" s="36"/>
      <c r="F195" s="3"/>
    </row>
    <row r="196" spans="1:6">
      <c r="A196" s="36"/>
      <c r="F196" s="3"/>
    </row>
    <row r="197" spans="1:6">
      <c r="A197" s="36"/>
      <c r="F197" s="3"/>
    </row>
    <row r="198" spans="1:6">
      <c r="A198" s="36"/>
      <c r="F198" s="3"/>
    </row>
    <row r="199" spans="1:6">
      <c r="A199" s="36"/>
      <c r="F199" s="3"/>
    </row>
    <row r="200" spans="1:6">
      <c r="A200" s="36"/>
      <c r="F200" s="3"/>
    </row>
    <row r="201" spans="1:6">
      <c r="A201" s="36"/>
      <c r="F201" s="3"/>
    </row>
    <row r="202" spans="1:6">
      <c r="A202" s="36"/>
      <c r="F202" s="3"/>
    </row>
    <row r="203" spans="1:6">
      <c r="A203" s="36"/>
      <c r="F203" s="3"/>
    </row>
    <row r="204" spans="1:6">
      <c r="A204" s="36"/>
      <c r="F204" s="3"/>
    </row>
    <row r="205" spans="1:6">
      <c r="A205" s="36"/>
      <c r="F205" s="3"/>
    </row>
    <row r="206" spans="1:6">
      <c r="A206" s="36"/>
      <c r="F206" s="3"/>
    </row>
    <row r="207" spans="1:6">
      <c r="A207" s="36"/>
      <c r="F207" s="3"/>
    </row>
    <row r="208" spans="1:6">
      <c r="A208" s="36"/>
      <c r="F208" s="3"/>
    </row>
    <row r="209" spans="1:6">
      <c r="A209" s="36"/>
      <c r="F209" s="3"/>
    </row>
    <row r="210" spans="1:6">
      <c r="A210" s="36"/>
      <c r="F210" s="3"/>
    </row>
    <row r="211" spans="1:6">
      <c r="A211" s="36"/>
      <c r="F211" s="3"/>
    </row>
    <row r="212" spans="1:6">
      <c r="A212" s="36"/>
      <c r="F212" s="3"/>
    </row>
    <row r="213" spans="1:6">
      <c r="A213" s="36"/>
      <c r="F213" s="3"/>
    </row>
    <row r="214" spans="1:6">
      <c r="A214" s="36"/>
      <c r="F214" s="3"/>
    </row>
    <row r="215" spans="1:6">
      <c r="A215" s="36"/>
      <c r="F215" s="3"/>
    </row>
    <row r="216" spans="1:6">
      <c r="A216" s="36"/>
      <c r="F216" s="3"/>
    </row>
    <row r="217" spans="1:6">
      <c r="A217" s="36"/>
      <c r="F217" s="3"/>
    </row>
    <row r="218" spans="1:6">
      <c r="A218" s="36"/>
      <c r="F218" s="3"/>
    </row>
    <row r="219" spans="1:6">
      <c r="A219" s="36"/>
      <c r="F219" s="3"/>
    </row>
    <row r="220" spans="1:6">
      <c r="A220" s="36"/>
      <c r="F220" s="3"/>
    </row>
    <row r="221" spans="1:6">
      <c r="A221" s="36"/>
      <c r="F221" s="3"/>
    </row>
    <row r="222" spans="1:6">
      <c r="A222" s="36"/>
      <c r="F222" s="3"/>
    </row>
    <row r="223" spans="1:6">
      <c r="A223" s="36"/>
      <c r="F223" s="3"/>
    </row>
    <row r="224" spans="1:6">
      <c r="A224" s="36"/>
      <c r="F224" s="3"/>
    </row>
    <row r="225" spans="1:6">
      <c r="A225" s="36"/>
      <c r="F225" s="3"/>
    </row>
    <row r="226" spans="1:6">
      <c r="A226" s="36"/>
      <c r="F226" s="3"/>
    </row>
    <row r="227" spans="1:6">
      <c r="A227" s="36"/>
      <c r="F227" s="3"/>
    </row>
    <row r="228" spans="1:6">
      <c r="A228" s="36"/>
      <c r="F228" s="3"/>
    </row>
    <row r="229" spans="1:6">
      <c r="A229" s="36"/>
      <c r="F229" s="3"/>
    </row>
    <row r="230" spans="1:6">
      <c r="A230" s="36"/>
      <c r="F230" s="3"/>
    </row>
    <row r="231" spans="1:6">
      <c r="A231" s="36"/>
      <c r="F231" s="3"/>
    </row>
    <row r="232" spans="1:6">
      <c r="A232" s="36"/>
      <c r="F232" s="3"/>
    </row>
    <row r="233" spans="1:6">
      <c r="A233" s="36"/>
      <c r="F233" s="3"/>
    </row>
    <row r="234" spans="1:6">
      <c r="A234" s="36"/>
      <c r="F234" s="3"/>
    </row>
    <row r="235" spans="1:6">
      <c r="A235" s="36"/>
      <c r="F235" s="3"/>
    </row>
    <row r="236" spans="1:6">
      <c r="A236" s="36"/>
      <c r="F236" s="3"/>
    </row>
    <row r="237" spans="1:6">
      <c r="A237" s="36"/>
      <c r="F237" s="3"/>
    </row>
    <row r="238" spans="1:6">
      <c r="A238" s="36"/>
      <c r="F238" s="3"/>
    </row>
    <row r="239" spans="1:6">
      <c r="A239" s="36"/>
      <c r="F239" s="3"/>
    </row>
    <row r="240" spans="1:6">
      <c r="A240" s="36"/>
      <c r="F240" s="3"/>
    </row>
    <row r="241" spans="1:6">
      <c r="A241" s="36"/>
      <c r="F241" s="3"/>
    </row>
    <row r="242" spans="1:6">
      <c r="A242" s="36"/>
      <c r="F242" s="3"/>
    </row>
    <row r="243" spans="1:6">
      <c r="A243" s="36"/>
      <c r="F243" s="3"/>
    </row>
    <row r="244" spans="1:6">
      <c r="A244" s="36"/>
      <c r="F244" s="3"/>
    </row>
    <row r="245" spans="1:6">
      <c r="A245" s="36"/>
      <c r="F245" s="3"/>
    </row>
    <row r="246" spans="1:6">
      <c r="A246" s="36"/>
      <c r="F246" s="3"/>
    </row>
    <row r="247" spans="1:6">
      <c r="A247" s="36"/>
      <c r="F247" s="3"/>
    </row>
    <row r="248" spans="1:6">
      <c r="A248" s="36"/>
      <c r="F248" s="3"/>
    </row>
    <row r="249" spans="1:6">
      <c r="A249" s="36"/>
      <c r="F249" s="3"/>
    </row>
    <row r="250" spans="1:6">
      <c r="A250" s="36"/>
      <c r="F250" s="3"/>
    </row>
    <row r="251" spans="1:6">
      <c r="A251" s="36"/>
      <c r="F251" s="3"/>
    </row>
    <row r="252" spans="1:6">
      <c r="A252" s="36"/>
      <c r="F252" s="3"/>
    </row>
    <row r="253" spans="1:6">
      <c r="A253" s="36"/>
      <c r="F253" s="3"/>
    </row>
    <row r="254" spans="1:6">
      <c r="A254" s="36"/>
      <c r="F254" s="3"/>
    </row>
    <row r="255" spans="1:6">
      <c r="A255" s="36"/>
      <c r="F255" s="3"/>
    </row>
    <row r="256" spans="1:6">
      <c r="A256" s="36"/>
      <c r="F256" s="3"/>
    </row>
    <row r="257" spans="1:6">
      <c r="A257" s="36"/>
      <c r="F257" s="3"/>
    </row>
    <row r="258" spans="1:6">
      <c r="A258" s="36"/>
      <c r="F258" s="3"/>
    </row>
    <row r="259" spans="1:6">
      <c r="A259" s="36"/>
      <c r="F259" s="3"/>
    </row>
    <row r="260" spans="1:6">
      <c r="A260" s="36"/>
      <c r="F260" s="3"/>
    </row>
    <row r="261" spans="1:6">
      <c r="A261" s="36"/>
      <c r="F261" s="3"/>
    </row>
    <row r="262" spans="1:6">
      <c r="A262" s="36"/>
      <c r="F262" s="3"/>
    </row>
    <row r="263" spans="1:6">
      <c r="A263" s="36"/>
      <c r="F263" s="3"/>
    </row>
    <row r="264" spans="1:6">
      <c r="A264" s="36"/>
      <c r="F264" s="3"/>
    </row>
    <row r="265" spans="1:6">
      <c r="A265" s="36"/>
      <c r="F265" s="3"/>
    </row>
    <row r="266" spans="1:6">
      <c r="A266" s="36"/>
      <c r="F266" s="3"/>
    </row>
    <row r="267" spans="1:6">
      <c r="A267" s="36"/>
      <c r="F267" s="3"/>
    </row>
    <row r="268" spans="1:6">
      <c r="A268" s="36"/>
      <c r="F268" s="3"/>
    </row>
    <row r="269" spans="1:6">
      <c r="A269" s="36"/>
      <c r="F269" s="3"/>
    </row>
    <row r="270" spans="1:6">
      <c r="A270" s="36"/>
      <c r="F270" s="3"/>
    </row>
    <row r="271" spans="1:6">
      <c r="A271" s="36"/>
      <c r="F271" s="3"/>
    </row>
    <row r="272" spans="1:6">
      <c r="A272" s="36"/>
      <c r="F272" s="3"/>
    </row>
    <row r="273" spans="1:6">
      <c r="A273" s="36"/>
      <c r="F273" s="3"/>
    </row>
    <row r="274" spans="1:6">
      <c r="A274" s="36"/>
      <c r="F274" s="3"/>
    </row>
    <row r="275" spans="1:6">
      <c r="A275" s="36"/>
      <c r="F275" s="3"/>
    </row>
    <row r="276" spans="1:6">
      <c r="A276" s="36"/>
      <c r="F276" s="3"/>
    </row>
    <row r="277" spans="1:6">
      <c r="A277" s="36"/>
      <c r="F277" s="3"/>
    </row>
    <row r="278" spans="1:6">
      <c r="A278" s="36"/>
      <c r="F278" s="3"/>
    </row>
    <row r="279" spans="1:6">
      <c r="A279" s="36"/>
      <c r="F279" s="3"/>
    </row>
    <row r="280" spans="1:6">
      <c r="A280" s="36"/>
      <c r="F280" s="3"/>
    </row>
    <row r="281" spans="1:6">
      <c r="A281" s="36"/>
      <c r="F281" s="3"/>
    </row>
    <row r="282" spans="1:6">
      <c r="A282" s="36"/>
      <c r="F282" s="3"/>
    </row>
    <row r="283" spans="1:6">
      <c r="A283" s="36"/>
      <c r="F283" s="3"/>
    </row>
    <row r="284" spans="1:6">
      <c r="A284" s="36"/>
      <c r="F284" s="3"/>
    </row>
    <row r="285" spans="1:6">
      <c r="A285" s="36"/>
      <c r="F285" s="3"/>
    </row>
    <row r="286" spans="1:6">
      <c r="A286" s="36"/>
      <c r="F286" s="3"/>
    </row>
    <row r="287" spans="1:6">
      <c r="A287" s="36"/>
      <c r="F287" s="3"/>
    </row>
    <row r="288" spans="1:6">
      <c r="A288" s="36"/>
      <c r="F288" s="3"/>
    </row>
    <row r="289" spans="1:6">
      <c r="A289" s="36"/>
      <c r="F289" s="3"/>
    </row>
    <row r="290" spans="1:6">
      <c r="A290" s="36"/>
      <c r="F290" s="3"/>
    </row>
    <row r="291" spans="1:6">
      <c r="A291" s="36"/>
      <c r="F291" s="3"/>
    </row>
    <row r="292" spans="1:6">
      <c r="A292" s="36"/>
      <c r="F292" s="3"/>
    </row>
    <row r="293" spans="1:6">
      <c r="A293" s="36"/>
      <c r="F293" s="3"/>
    </row>
    <row r="294" spans="1:6">
      <c r="A294" s="36"/>
      <c r="F294" s="3"/>
    </row>
    <row r="295" spans="1:6">
      <c r="A295" s="36"/>
      <c r="F295" s="3"/>
    </row>
    <row r="296" spans="1:6">
      <c r="A296" s="36"/>
      <c r="F296" s="3"/>
    </row>
    <row r="297" spans="1:6">
      <c r="A297" s="36"/>
      <c r="F297" s="3"/>
    </row>
    <row r="298" spans="1:6">
      <c r="A298" s="36"/>
      <c r="F298" s="3"/>
    </row>
    <row r="299" spans="1:6">
      <c r="A299" s="36"/>
      <c r="F299" s="3"/>
    </row>
    <row r="300" spans="1:6">
      <c r="A300" s="36"/>
      <c r="F300" s="3"/>
    </row>
    <row r="301" spans="1:6">
      <c r="A301" s="36"/>
      <c r="F301" s="3"/>
    </row>
    <row r="302" spans="1:6">
      <c r="A302" s="36"/>
      <c r="F302" s="3"/>
    </row>
    <row r="303" spans="1:6">
      <c r="A303" s="36"/>
      <c r="F303" s="3"/>
    </row>
    <row r="304" spans="1:6">
      <c r="A304" s="36"/>
      <c r="F304" s="3"/>
    </row>
    <row r="305" spans="1:6">
      <c r="A305" s="36"/>
      <c r="F305" s="3"/>
    </row>
    <row r="306" spans="1:6">
      <c r="A306" s="36"/>
      <c r="F306" s="3"/>
    </row>
    <row r="307" spans="1:6">
      <c r="A307" s="36"/>
      <c r="F307" s="3"/>
    </row>
    <row r="308" spans="1:6">
      <c r="A308" s="36"/>
      <c r="F308" s="3"/>
    </row>
    <row r="309" spans="1:6">
      <c r="A309" s="36"/>
      <c r="F309" s="3"/>
    </row>
    <row r="310" spans="1:6">
      <c r="A310" s="36"/>
      <c r="F310" s="3"/>
    </row>
    <row r="311" spans="1:6">
      <c r="A311" s="36"/>
      <c r="F311" s="3"/>
    </row>
    <row r="312" spans="1:6">
      <c r="A312" s="36"/>
      <c r="F312" s="3"/>
    </row>
    <row r="313" spans="1:6">
      <c r="A313" s="36"/>
      <c r="F313" s="3"/>
    </row>
    <row r="314" spans="1:6">
      <c r="A314" s="36"/>
      <c r="F314" s="3"/>
    </row>
    <row r="315" spans="1:6">
      <c r="A315" s="36"/>
      <c r="F315" s="3"/>
    </row>
    <row r="316" spans="1:6">
      <c r="A316" s="36"/>
      <c r="F316" s="3"/>
    </row>
    <row r="317" spans="1:6">
      <c r="A317" s="36"/>
      <c r="F317" s="3"/>
    </row>
    <row r="318" spans="1:6">
      <c r="A318" s="36"/>
      <c r="F318" s="3"/>
    </row>
    <row r="319" spans="1:6">
      <c r="A319" s="36"/>
      <c r="F319" s="3"/>
    </row>
    <row r="320" spans="1:6">
      <c r="A320" s="36"/>
      <c r="F320" s="3"/>
    </row>
    <row r="321" spans="1:6">
      <c r="A321" s="36"/>
      <c r="F321" s="3"/>
    </row>
    <row r="322" spans="1:6">
      <c r="A322" s="36"/>
      <c r="F322" s="3"/>
    </row>
    <row r="323" spans="1:6">
      <c r="A323" s="36"/>
      <c r="F323" s="3"/>
    </row>
    <row r="324" spans="1:6">
      <c r="A324" s="36"/>
      <c r="F324" s="3"/>
    </row>
    <row r="325" spans="1:6">
      <c r="A325" s="36"/>
      <c r="F325" s="3"/>
    </row>
    <row r="326" spans="1:6">
      <c r="A326" s="36"/>
      <c r="F326" s="3"/>
    </row>
    <row r="327" spans="1:6">
      <c r="A327" s="36"/>
      <c r="F327" s="3"/>
    </row>
    <row r="328" spans="1:6">
      <c r="A328" s="36"/>
      <c r="F328" s="3"/>
    </row>
    <row r="329" spans="1:6">
      <c r="A329" s="36"/>
      <c r="F329" s="3"/>
    </row>
    <row r="330" spans="1:6">
      <c r="A330" s="36"/>
      <c r="F330" s="3"/>
    </row>
    <row r="331" spans="1:6">
      <c r="A331" s="36"/>
      <c r="F331" s="3"/>
    </row>
    <row r="332" spans="1:6">
      <c r="A332" s="36"/>
      <c r="F332" s="3"/>
    </row>
    <row r="333" spans="1:6">
      <c r="A333" s="36"/>
      <c r="F333" s="3"/>
    </row>
    <row r="334" spans="1:6">
      <c r="A334" s="36"/>
      <c r="F334" s="3"/>
    </row>
    <row r="335" spans="1:6">
      <c r="A335" s="36"/>
      <c r="F335" s="3"/>
    </row>
    <row r="336" spans="1:6">
      <c r="A336" s="36"/>
      <c r="F336" s="3"/>
    </row>
    <row r="337" spans="1:6">
      <c r="A337" s="36"/>
      <c r="F337" s="3"/>
    </row>
    <row r="338" spans="1:6">
      <c r="A338" s="36"/>
      <c r="F338" s="3"/>
    </row>
    <row r="339" spans="1:6">
      <c r="A339" s="36"/>
      <c r="F339" s="3"/>
    </row>
    <row r="340" spans="1:6">
      <c r="A340" s="36"/>
      <c r="F340" s="3"/>
    </row>
    <row r="341" spans="1:6">
      <c r="A341" s="36"/>
      <c r="F341" s="3"/>
    </row>
    <row r="342" spans="1:6">
      <c r="A342" s="36"/>
      <c r="F342" s="3"/>
    </row>
    <row r="343" spans="1:6">
      <c r="A343" s="36"/>
      <c r="F343" s="3"/>
    </row>
    <row r="344" spans="1:6">
      <c r="A344" s="36"/>
      <c r="F344" s="3"/>
    </row>
    <row r="345" spans="1:6">
      <c r="A345" s="36"/>
      <c r="F345" s="3"/>
    </row>
    <row r="346" spans="1:6">
      <c r="A346" s="36"/>
      <c r="F346" s="3"/>
    </row>
    <row r="347" spans="1:6">
      <c r="A347" s="36"/>
      <c r="F347" s="3"/>
    </row>
    <row r="348" spans="1:6">
      <c r="A348" s="36"/>
      <c r="F348" s="3"/>
    </row>
    <row r="349" spans="1:6">
      <c r="A349" s="36"/>
      <c r="F349" s="3"/>
    </row>
    <row r="350" spans="1:6">
      <c r="A350" s="36"/>
      <c r="F350" s="3"/>
    </row>
    <row r="351" spans="1:6">
      <c r="A351" s="36"/>
      <c r="F351" s="3"/>
    </row>
    <row r="352" spans="1:6">
      <c r="A352" s="36"/>
      <c r="F352" s="3"/>
    </row>
    <row r="353" spans="1:6">
      <c r="A353" s="36"/>
      <c r="F353" s="3"/>
    </row>
    <row r="354" spans="1:6">
      <c r="A354" s="36"/>
      <c r="F354" s="3"/>
    </row>
    <row r="355" spans="1:6">
      <c r="A355" s="36"/>
      <c r="F355" s="3"/>
    </row>
    <row r="356" spans="1:6">
      <c r="A356" s="36"/>
      <c r="F356" s="3"/>
    </row>
    <row r="357" spans="1:6">
      <c r="A357" s="36"/>
      <c r="F357" s="3"/>
    </row>
    <row r="358" spans="1:6">
      <c r="A358" s="36"/>
      <c r="F358" s="3"/>
    </row>
    <row r="359" spans="1:6">
      <c r="A359" s="36"/>
      <c r="F359" s="3"/>
    </row>
    <row r="360" spans="1:6">
      <c r="A360" s="36"/>
      <c r="F360" s="3"/>
    </row>
    <row r="361" spans="1:6">
      <c r="A361" s="36"/>
      <c r="F361" s="3"/>
    </row>
    <row r="362" spans="1:6">
      <c r="A362" s="36"/>
      <c r="F362" s="3"/>
    </row>
    <row r="363" spans="1:6">
      <c r="A363" s="36"/>
      <c r="F363" s="3"/>
    </row>
    <row r="364" spans="1:6">
      <c r="A364" s="36"/>
      <c r="F364" s="3"/>
    </row>
    <row r="365" spans="1:6">
      <c r="A365" s="36"/>
      <c r="F365" s="3"/>
    </row>
    <row r="366" spans="1:6">
      <c r="A366" s="36"/>
      <c r="F366" s="3"/>
    </row>
    <row r="367" spans="1:6">
      <c r="A367" s="36"/>
      <c r="F367" s="3"/>
    </row>
    <row r="368" spans="1:6">
      <c r="A368" s="36"/>
      <c r="F368" s="3"/>
    </row>
    <row r="369" spans="1:6">
      <c r="A369" s="36"/>
      <c r="F369" s="3"/>
    </row>
    <row r="370" spans="1:6">
      <c r="A370" s="36"/>
      <c r="F370" s="3"/>
    </row>
    <row r="371" spans="1:6">
      <c r="A371" s="36"/>
      <c r="F371" s="3"/>
    </row>
    <row r="372" spans="1:6">
      <c r="A372" s="36"/>
      <c r="F372" s="3"/>
    </row>
    <row r="373" spans="1:6">
      <c r="A373" s="36"/>
      <c r="F373" s="3"/>
    </row>
    <row r="374" spans="1:6">
      <c r="A374" s="36"/>
      <c r="F374" s="3"/>
    </row>
    <row r="375" spans="1:6">
      <c r="A375" s="36"/>
      <c r="F375" s="3"/>
    </row>
    <row r="376" spans="1:6">
      <c r="A376" s="36"/>
      <c r="F376" s="3"/>
    </row>
    <row r="377" spans="1:6">
      <c r="A377" s="36"/>
      <c r="F377" s="3"/>
    </row>
    <row r="378" spans="1:6">
      <c r="A378" s="36"/>
      <c r="F378" s="3"/>
    </row>
    <row r="379" spans="1:6">
      <c r="A379" s="36"/>
      <c r="F379" s="3"/>
    </row>
    <row r="380" spans="1:6">
      <c r="A380" s="36"/>
      <c r="F380" s="3"/>
    </row>
    <row r="381" spans="1:6">
      <c r="A381" s="36"/>
      <c r="F381" s="3"/>
    </row>
    <row r="382" spans="1:6">
      <c r="A382" s="36"/>
      <c r="F382" s="3"/>
    </row>
    <row r="383" spans="1:6">
      <c r="A383" s="36"/>
      <c r="F383" s="3"/>
    </row>
    <row r="384" spans="1:6">
      <c r="A384" s="36"/>
      <c r="F384" s="3"/>
    </row>
    <row r="385" spans="1:6">
      <c r="A385" s="36"/>
      <c r="F385" s="3"/>
    </row>
    <row r="386" spans="1:6">
      <c r="A386" s="36"/>
      <c r="F386" s="3"/>
    </row>
    <row r="387" spans="1:6">
      <c r="A387" s="36"/>
      <c r="F387" s="3"/>
    </row>
    <row r="388" spans="1:6">
      <c r="A388" s="36"/>
      <c r="F388" s="3"/>
    </row>
    <row r="389" spans="1:6">
      <c r="A389" s="36"/>
      <c r="F389" s="3"/>
    </row>
    <row r="390" spans="1:6">
      <c r="A390" s="36"/>
      <c r="F390" s="3"/>
    </row>
    <row r="391" spans="1:6">
      <c r="A391" s="36"/>
      <c r="F391" s="3"/>
    </row>
    <row r="392" spans="1:6">
      <c r="A392" s="36"/>
      <c r="F392" s="3"/>
    </row>
    <row r="393" spans="1:6">
      <c r="A393" s="36"/>
      <c r="F393" s="3"/>
    </row>
    <row r="394" spans="1:6">
      <c r="A394" s="36"/>
      <c r="F394" s="3"/>
    </row>
    <row r="395" spans="1:6">
      <c r="A395" s="36"/>
      <c r="F395" s="3"/>
    </row>
    <row r="396" spans="1:6">
      <c r="A396" s="36"/>
      <c r="F396" s="3"/>
    </row>
    <row r="397" spans="1:6">
      <c r="A397" s="36"/>
      <c r="F397" s="3"/>
    </row>
    <row r="398" spans="1:6">
      <c r="A398" s="36"/>
      <c r="F398" s="3"/>
    </row>
    <row r="399" spans="1:6">
      <c r="A399" s="36"/>
      <c r="F399" s="3"/>
    </row>
    <row r="400" spans="1:6">
      <c r="A400" s="36"/>
      <c r="F400" s="3"/>
    </row>
    <row r="401" spans="1:6">
      <c r="A401" s="36"/>
      <c r="F401" s="3"/>
    </row>
    <row r="402" spans="1:6">
      <c r="A402" s="36"/>
      <c r="F402" s="3"/>
    </row>
    <row r="403" spans="1:6">
      <c r="A403" s="36"/>
      <c r="F403" s="3"/>
    </row>
    <row r="404" spans="1:6">
      <c r="A404" s="36"/>
      <c r="F404" s="3"/>
    </row>
    <row r="405" spans="1:6">
      <c r="A405" s="36"/>
      <c r="F405" s="3"/>
    </row>
    <row r="406" spans="1:6">
      <c r="A406" s="36"/>
      <c r="F406" s="3"/>
    </row>
    <row r="407" spans="1:6">
      <c r="A407" s="36"/>
      <c r="F407" s="3"/>
    </row>
    <row r="408" spans="1:6">
      <c r="A408" s="36"/>
      <c r="F408" s="3"/>
    </row>
    <row r="409" spans="1:6">
      <c r="A409" s="36"/>
      <c r="F409" s="3"/>
    </row>
    <row r="410" spans="1:6">
      <c r="A410" s="36"/>
      <c r="F410" s="3"/>
    </row>
    <row r="411" spans="1:6">
      <c r="A411" s="36"/>
      <c r="F411" s="3"/>
    </row>
    <row r="412" spans="1:6">
      <c r="A412" s="36"/>
      <c r="F412" s="3"/>
    </row>
    <row r="413" spans="1:6">
      <c r="A413" s="36"/>
      <c r="F413" s="3"/>
    </row>
    <row r="414" spans="1:6">
      <c r="A414" s="36"/>
      <c r="F414" s="3"/>
    </row>
    <row r="415" spans="1:6">
      <c r="A415" s="36"/>
      <c r="F415" s="3"/>
    </row>
    <row r="416" spans="1:6">
      <c r="A416" s="36"/>
      <c r="F416" s="3"/>
    </row>
    <row r="417" spans="1:6">
      <c r="A417" s="36"/>
      <c r="F417" s="3"/>
    </row>
    <row r="418" spans="1:6">
      <c r="A418" s="36"/>
      <c r="F418" s="3"/>
    </row>
    <row r="419" spans="1:6">
      <c r="A419" s="36"/>
      <c r="F419" s="3"/>
    </row>
    <row r="420" spans="1:6">
      <c r="A420" s="36"/>
      <c r="F420" s="3"/>
    </row>
    <row r="421" spans="1:6">
      <c r="A421" s="36"/>
      <c r="F421" s="3"/>
    </row>
    <row r="422" spans="1:6">
      <c r="A422" s="36"/>
      <c r="F422" s="3"/>
    </row>
    <row r="423" spans="1:6">
      <c r="A423" s="36"/>
      <c r="F423" s="3"/>
    </row>
    <row r="424" spans="1:6">
      <c r="A424" s="36"/>
      <c r="F424" s="3"/>
    </row>
    <row r="425" spans="1:6">
      <c r="A425" s="36"/>
      <c r="F425" s="3"/>
    </row>
    <row r="426" spans="1:6">
      <c r="A426" s="36"/>
      <c r="F426" s="3"/>
    </row>
    <row r="427" spans="1:6">
      <c r="A427" s="36"/>
      <c r="F427" s="3"/>
    </row>
    <row r="428" spans="1:6">
      <c r="A428" s="36"/>
      <c r="F428" s="3"/>
    </row>
    <row r="429" spans="1:6">
      <c r="A429" s="36"/>
      <c r="F429" s="3"/>
    </row>
    <row r="430" spans="1:6">
      <c r="A430" s="36"/>
      <c r="F430" s="3"/>
    </row>
    <row r="431" spans="1:6">
      <c r="A431" s="36"/>
      <c r="F431" s="3"/>
    </row>
    <row r="432" spans="1:6">
      <c r="A432" s="36"/>
      <c r="F432" s="3"/>
    </row>
    <row r="433" spans="1:6">
      <c r="A433" s="36"/>
      <c r="F433" s="3"/>
    </row>
    <row r="434" spans="1:6">
      <c r="A434" s="36"/>
      <c r="F434" s="3"/>
    </row>
    <row r="435" spans="1:6">
      <c r="A435" s="36"/>
      <c r="F435" s="3"/>
    </row>
    <row r="436" spans="1:6">
      <c r="A436" s="36"/>
      <c r="F436" s="3"/>
    </row>
    <row r="437" spans="1:6">
      <c r="A437" s="36"/>
      <c r="F437" s="3"/>
    </row>
    <row r="438" spans="1:6">
      <c r="A438" s="36"/>
      <c r="F438" s="3"/>
    </row>
    <row r="439" spans="1:6">
      <c r="A439" s="36"/>
      <c r="F439" s="3"/>
    </row>
    <row r="440" spans="1:6">
      <c r="A440" s="36"/>
      <c r="F440" s="3"/>
    </row>
    <row r="441" spans="1:6">
      <c r="A441" s="36"/>
      <c r="F441" s="3"/>
    </row>
    <row r="442" spans="1:6">
      <c r="A442" s="36"/>
      <c r="F442" s="3"/>
    </row>
    <row r="443" spans="1:6">
      <c r="A443" s="36"/>
      <c r="F443" s="3"/>
    </row>
    <row r="444" spans="1:6">
      <c r="A444" s="36"/>
      <c r="F444" s="3"/>
    </row>
    <row r="445" spans="1:6">
      <c r="A445" s="36"/>
      <c r="F445" s="3"/>
    </row>
    <row r="446" spans="1:6">
      <c r="A446" s="36"/>
      <c r="F446" s="3"/>
    </row>
    <row r="447" spans="1:6">
      <c r="A447" s="36"/>
      <c r="F447" s="3"/>
    </row>
    <row r="448" spans="1:6">
      <c r="A448" s="36"/>
      <c r="F448" s="3"/>
    </row>
    <row r="449" spans="1:6">
      <c r="A449" s="36"/>
      <c r="F449" s="3"/>
    </row>
    <row r="450" spans="1:6">
      <c r="A450" s="36"/>
      <c r="F450" s="3"/>
    </row>
    <row r="451" spans="1:6">
      <c r="A451" s="36"/>
      <c r="F451" s="3"/>
    </row>
    <row r="452" spans="1:6">
      <c r="A452" s="36"/>
      <c r="F452" s="3"/>
    </row>
    <row r="453" spans="1:6">
      <c r="A453" s="36"/>
      <c r="F453" s="3"/>
    </row>
    <row r="454" spans="1:6">
      <c r="A454" s="36"/>
      <c r="F454" s="3"/>
    </row>
    <row r="455" spans="1:6">
      <c r="A455" s="36"/>
      <c r="F455" s="3"/>
    </row>
    <row r="456" spans="1:6">
      <c r="A456" s="36"/>
      <c r="F456" s="3"/>
    </row>
    <row r="457" spans="1:6">
      <c r="A457" s="36"/>
      <c r="F457" s="3"/>
    </row>
    <row r="458" spans="1:6">
      <c r="A458" s="36"/>
      <c r="F458" s="3"/>
    </row>
    <row r="459" spans="1:6">
      <c r="A459" s="36"/>
      <c r="F459" s="3"/>
    </row>
    <row r="460" spans="1:6">
      <c r="A460" s="36"/>
      <c r="F460" s="3"/>
    </row>
    <row r="461" spans="1:6">
      <c r="A461" s="36"/>
      <c r="F461" s="3"/>
    </row>
    <row r="462" spans="1:6">
      <c r="A462" s="36"/>
      <c r="F462" s="3"/>
    </row>
    <row r="463" spans="1:6">
      <c r="A463" s="36"/>
      <c r="F463" s="3"/>
    </row>
    <row r="464" spans="1:6">
      <c r="A464" s="36"/>
      <c r="F464" s="3"/>
    </row>
    <row r="465" spans="1:6">
      <c r="A465" s="36"/>
      <c r="F465" s="3"/>
    </row>
    <row r="466" spans="1:6">
      <c r="A466" s="36"/>
      <c r="F466" s="3"/>
    </row>
    <row r="467" spans="1:6">
      <c r="A467" s="36"/>
      <c r="F467" s="3"/>
    </row>
    <row r="468" spans="1:6">
      <c r="A468" s="36"/>
      <c r="F468" s="3"/>
    </row>
    <row r="469" spans="1:6">
      <c r="A469" s="36"/>
      <c r="F469" s="3"/>
    </row>
    <row r="470" spans="1:6">
      <c r="A470" s="36"/>
      <c r="F470" s="3"/>
    </row>
    <row r="471" spans="1:6">
      <c r="A471" s="36"/>
      <c r="F471" s="3"/>
    </row>
    <row r="472" spans="1:6">
      <c r="A472" s="36"/>
      <c r="F472" s="3"/>
    </row>
    <row r="473" spans="1:6">
      <c r="A473" s="36"/>
      <c r="F473" s="3"/>
    </row>
    <row r="474" spans="1:6">
      <c r="A474" s="36"/>
      <c r="F474" s="3"/>
    </row>
    <row r="475" spans="1:6">
      <c r="A475" s="36"/>
      <c r="F475" s="3"/>
    </row>
    <row r="476" spans="1:6">
      <c r="A476" s="36"/>
      <c r="F476" s="3"/>
    </row>
    <row r="477" spans="1:6">
      <c r="A477" s="36"/>
      <c r="F477" s="3"/>
    </row>
    <row r="478" spans="1:6">
      <c r="A478" s="36"/>
      <c r="F478" s="3"/>
    </row>
    <row r="479" spans="1:6">
      <c r="A479" s="36"/>
      <c r="F479" s="3"/>
    </row>
    <row r="480" spans="1:6">
      <c r="A480" s="36"/>
      <c r="F480" s="3"/>
    </row>
    <row r="481" spans="1:6">
      <c r="A481" s="36"/>
      <c r="F481" s="3"/>
    </row>
    <row r="482" spans="1:6">
      <c r="A482" s="36"/>
      <c r="F482" s="3"/>
    </row>
    <row r="483" spans="1:6">
      <c r="A483" s="36"/>
      <c r="F483" s="3"/>
    </row>
    <row r="484" spans="1:6">
      <c r="A484" s="36"/>
      <c r="F484" s="3"/>
    </row>
    <row r="485" spans="1:6">
      <c r="A485" s="36"/>
      <c r="F485" s="3"/>
    </row>
    <row r="486" spans="1:6">
      <c r="A486" s="36"/>
      <c r="F486" s="3"/>
    </row>
    <row r="487" spans="1:6">
      <c r="A487" s="36"/>
      <c r="F487" s="3"/>
    </row>
    <row r="488" spans="1:6">
      <c r="A488" s="36"/>
      <c r="F488" s="3"/>
    </row>
    <row r="489" spans="1:6">
      <c r="A489" s="36"/>
      <c r="F489" s="3"/>
    </row>
    <row r="490" spans="1:6">
      <c r="A490" s="36"/>
      <c r="F490" s="3"/>
    </row>
    <row r="491" spans="1:6">
      <c r="A491" s="36"/>
      <c r="F491" s="3"/>
    </row>
    <row r="492" spans="1:6">
      <c r="A492" s="36"/>
      <c r="F492" s="3"/>
    </row>
    <row r="493" spans="1:6">
      <c r="A493" s="36"/>
      <c r="F493" s="3"/>
    </row>
    <row r="494" spans="1:6">
      <c r="A494" s="36"/>
      <c r="F494" s="3"/>
    </row>
    <row r="495" spans="1:6">
      <c r="A495" s="36"/>
      <c r="F495" s="3"/>
    </row>
    <row r="496" spans="1:6">
      <c r="A496" s="36"/>
      <c r="F496" s="3"/>
    </row>
    <row r="497" spans="1:6">
      <c r="A497" s="36"/>
      <c r="F497" s="3"/>
    </row>
    <row r="498" spans="1:6">
      <c r="A498" s="36"/>
      <c r="F498" s="3"/>
    </row>
    <row r="499" spans="1:6">
      <c r="A499" s="36"/>
      <c r="F499" s="3"/>
    </row>
    <row r="500" spans="1:6">
      <c r="A500" s="36"/>
      <c r="F500" s="3"/>
    </row>
    <row r="501" spans="1:6">
      <c r="A501" s="36"/>
      <c r="F501" s="3"/>
    </row>
    <row r="502" spans="1:6">
      <c r="A502" s="36"/>
      <c r="F502" s="3"/>
    </row>
    <row r="503" spans="1:6">
      <c r="A503" s="36"/>
      <c r="F503" s="3"/>
    </row>
    <row r="504" spans="1:6">
      <c r="A504" s="36"/>
      <c r="F504" s="3"/>
    </row>
    <row r="505" spans="1:6">
      <c r="A505" s="36"/>
      <c r="F505" s="3"/>
    </row>
    <row r="506" spans="1:6">
      <c r="A506" s="36"/>
      <c r="F506" s="3"/>
    </row>
    <row r="507" spans="1:6">
      <c r="A507" s="36"/>
      <c r="F507" s="3"/>
    </row>
    <row r="508" spans="1:6">
      <c r="A508" s="36"/>
      <c r="F508" s="3"/>
    </row>
    <row r="509" spans="1:6">
      <c r="A509" s="36"/>
      <c r="F509" s="3"/>
    </row>
    <row r="510" spans="1:6">
      <c r="A510" s="36"/>
      <c r="F510" s="3"/>
    </row>
    <row r="511" spans="1:6">
      <c r="A511" s="36"/>
      <c r="F511" s="3"/>
    </row>
    <row r="512" spans="1:6">
      <c r="A512" s="36"/>
      <c r="F512" s="3"/>
    </row>
    <row r="513" spans="1:6">
      <c r="A513" s="36"/>
      <c r="F513" s="3"/>
    </row>
    <row r="514" spans="1:6">
      <c r="A514" s="36"/>
      <c r="F514" s="3"/>
    </row>
    <row r="515" spans="1:6">
      <c r="A515" s="36"/>
      <c r="F515" s="3"/>
    </row>
    <row r="516" spans="1:6">
      <c r="A516" s="36"/>
      <c r="F516" s="3"/>
    </row>
    <row r="517" spans="1:6">
      <c r="A517" s="36"/>
      <c r="F517" s="3"/>
    </row>
    <row r="518" spans="1:6">
      <c r="A518" s="36"/>
      <c r="F518" s="3"/>
    </row>
    <row r="519" spans="1:6">
      <c r="A519" s="36"/>
      <c r="F519" s="3"/>
    </row>
    <row r="520" spans="1:6">
      <c r="A520" s="36"/>
      <c r="F520" s="3"/>
    </row>
    <row r="521" spans="1:6">
      <c r="A521" s="36"/>
      <c r="F521" s="3"/>
    </row>
    <row r="522" spans="1:6">
      <c r="A522" s="36"/>
      <c r="F522" s="3"/>
    </row>
    <row r="523" spans="1:6">
      <c r="A523" s="36"/>
      <c r="F523" s="3"/>
    </row>
    <row r="524" spans="1:6">
      <c r="A524" s="36"/>
      <c r="F524" s="3"/>
    </row>
    <row r="525" spans="1:6">
      <c r="A525" s="36"/>
      <c r="F525" s="3"/>
    </row>
    <row r="526" spans="1:6">
      <c r="A526" s="36"/>
      <c r="F526" s="3"/>
    </row>
    <row r="527" spans="1:6">
      <c r="A527" s="36"/>
      <c r="F527" s="3"/>
    </row>
    <row r="528" spans="1:6">
      <c r="A528" s="36"/>
      <c r="F528" s="3"/>
    </row>
    <row r="529" spans="1:6">
      <c r="A529" s="36"/>
      <c r="F529" s="3"/>
    </row>
    <row r="530" spans="1:6">
      <c r="A530" s="36"/>
      <c r="F530" s="3"/>
    </row>
    <row r="531" spans="1:6">
      <c r="A531" s="36"/>
      <c r="F531" s="3"/>
    </row>
    <row r="532" spans="1:6">
      <c r="A532" s="36"/>
      <c r="F532" s="3"/>
    </row>
    <row r="533" spans="1:6">
      <c r="A533" s="36"/>
      <c r="F533" s="3"/>
    </row>
    <row r="534" spans="1:6">
      <c r="A534" s="36"/>
      <c r="F534" s="3"/>
    </row>
    <row r="535" spans="1:6">
      <c r="A535" s="36"/>
      <c r="F535" s="3"/>
    </row>
    <row r="536" spans="1:6">
      <c r="A536" s="36"/>
      <c r="F536" s="3"/>
    </row>
    <row r="537" spans="1:6">
      <c r="A537" s="36"/>
      <c r="F537" s="3"/>
    </row>
    <row r="538" spans="1:6">
      <c r="A538" s="36"/>
      <c r="F538" s="3"/>
    </row>
    <row r="539" spans="1:6">
      <c r="A539" s="36"/>
      <c r="F539" s="3"/>
    </row>
    <row r="540" spans="1:6">
      <c r="A540" s="36"/>
      <c r="F540" s="3"/>
    </row>
    <row r="541" spans="1:6">
      <c r="A541" s="36"/>
      <c r="F541" s="3"/>
    </row>
    <row r="542" spans="1:6">
      <c r="A542" s="36"/>
      <c r="F542" s="3"/>
    </row>
    <row r="543" spans="1:6">
      <c r="A543" s="36"/>
      <c r="F543" s="3"/>
    </row>
    <row r="544" spans="1:6">
      <c r="A544" s="36"/>
      <c r="F544" s="3"/>
    </row>
    <row r="545" spans="1:6">
      <c r="A545" s="36"/>
      <c r="F545" s="3"/>
    </row>
    <row r="546" spans="1:6">
      <c r="A546" s="36"/>
      <c r="F546" s="3"/>
    </row>
    <row r="547" spans="1:6">
      <c r="A547" s="36"/>
      <c r="F547" s="3"/>
    </row>
    <row r="548" spans="1:6">
      <c r="A548" s="36"/>
      <c r="F548" s="3"/>
    </row>
    <row r="549" spans="1:6">
      <c r="A549" s="36"/>
      <c r="F549" s="3"/>
    </row>
    <row r="550" spans="1:6">
      <c r="A550" s="36"/>
      <c r="F550" s="3"/>
    </row>
    <row r="551" spans="1:6">
      <c r="A551" s="36"/>
      <c r="F551" s="3"/>
    </row>
    <row r="552" spans="1:6">
      <c r="A552" s="36"/>
      <c r="F552" s="3"/>
    </row>
    <row r="553" spans="1:6">
      <c r="A553" s="36"/>
      <c r="F553" s="3"/>
    </row>
    <row r="554" spans="1:6">
      <c r="A554" s="36"/>
      <c r="F554" s="3"/>
    </row>
    <row r="555" spans="1:6">
      <c r="A555" s="36"/>
      <c r="F555" s="3"/>
    </row>
    <row r="556" spans="1:6">
      <c r="A556" s="36"/>
      <c r="F556" s="3"/>
    </row>
    <row r="557" spans="1:6">
      <c r="A557" s="36"/>
      <c r="F557" s="3"/>
    </row>
    <row r="558" spans="1:6">
      <c r="A558" s="36"/>
      <c r="F558" s="3"/>
    </row>
    <row r="559" spans="1:6">
      <c r="A559" s="36"/>
      <c r="F559" s="3"/>
    </row>
    <row r="560" spans="1:6">
      <c r="A560" s="36"/>
      <c r="F560" s="3"/>
    </row>
    <row r="561" spans="1:6">
      <c r="A561" s="36"/>
      <c r="F561" s="3"/>
    </row>
    <row r="562" spans="1:6">
      <c r="A562" s="36"/>
      <c r="F562" s="3"/>
    </row>
    <row r="563" spans="1:6">
      <c r="A563" s="36"/>
      <c r="F563" s="3"/>
    </row>
    <row r="564" spans="1:6">
      <c r="A564" s="36"/>
      <c r="F564" s="3"/>
    </row>
    <row r="565" spans="1:6">
      <c r="A565" s="36"/>
      <c r="F565" s="3"/>
    </row>
    <row r="566" spans="1:6">
      <c r="A566" s="36"/>
      <c r="F566" s="3"/>
    </row>
    <row r="567" spans="1:6">
      <c r="A567" s="36"/>
      <c r="F567" s="3"/>
    </row>
    <row r="568" spans="1:6">
      <c r="A568" s="36"/>
      <c r="F568" s="3"/>
    </row>
    <row r="569" spans="1:6">
      <c r="A569" s="36"/>
      <c r="F569" s="3"/>
    </row>
    <row r="570" spans="1:6">
      <c r="A570" s="36"/>
      <c r="F570" s="3"/>
    </row>
    <row r="571" spans="1:6">
      <c r="A571" s="36"/>
      <c r="F571" s="3"/>
    </row>
    <row r="572" spans="1:6">
      <c r="A572" s="36"/>
      <c r="F572" s="3"/>
    </row>
    <row r="573" spans="1:6">
      <c r="A573" s="36"/>
      <c r="F573" s="3"/>
    </row>
    <row r="574" spans="1:6">
      <c r="A574" s="36"/>
      <c r="F574" s="3"/>
    </row>
    <row r="575" spans="1:6">
      <c r="A575" s="36"/>
      <c r="F575" s="3"/>
    </row>
    <row r="576" spans="1:6">
      <c r="A576" s="36"/>
      <c r="F576" s="3"/>
    </row>
    <row r="577" spans="1:6">
      <c r="A577" s="36"/>
      <c r="F577" s="3"/>
    </row>
    <row r="578" spans="1:6">
      <c r="A578" s="36"/>
      <c r="F578" s="3"/>
    </row>
    <row r="579" spans="1:6">
      <c r="A579" s="36"/>
      <c r="F579" s="3"/>
    </row>
    <row r="580" spans="1:6">
      <c r="A580" s="36"/>
      <c r="F580" s="3"/>
    </row>
    <row r="581" spans="1:6">
      <c r="A581" s="36"/>
      <c r="F581" s="3"/>
    </row>
    <row r="582" spans="1:6">
      <c r="A582" s="36"/>
      <c r="F582" s="3"/>
    </row>
    <row r="583" spans="1:6">
      <c r="A583" s="36"/>
      <c r="F583" s="3"/>
    </row>
    <row r="584" spans="1:6">
      <c r="A584" s="36"/>
      <c r="F584" s="3"/>
    </row>
    <row r="585" spans="1:6">
      <c r="A585" s="36"/>
      <c r="F585" s="3"/>
    </row>
    <row r="586" spans="1:6">
      <c r="A586" s="36"/>
      <c r="F586" s="3"/>
    </row>
    <row r="587" spans="1:6">
      <c r="A587" s="36"/>
      <c r="F587" s="3"/>
    </row>
    <row r="588" spans="1:6">
      <c r="A588" s="36"/>
      <c r="F588" s="3"/>
    </row>
    <row r="589" spans="1:6">
      <c r="A589" s="36"/>
      <c r="F589" s="3"/>
    </row>
    <row r="590" spans="1:6">
      <c r="A590" s="36"/>
      <c r="F590" s="3"/>
    </row>
    <row r="591" spans="1:6">
      <c r="A591" s="36"/>
      <c r="F591" s="3"/>
    </row>
    <row r="592" spans="1:6">
      <c r="A592" s="36"/>
      <c r="F592" s="3"/>
    </row>
    <row r="593" spans="1:6">
      <c r="A593" s="36"/>
      <c r="F593" s="3"/>
    </row>
    <row r="594" spans="1:6">
      <c r="A594" s="36"/>
      <c r="F594" s="3"/>
    </row>
    <row r="595" spans="1:6">
      <c r="A595" s="36"/>
      <c r="F595" s="3"/>
    </row>
    <row r="596" spans="1:6">
      <c r="A596" s="36"/>
      <c r="F596" s="3"/>
    </row>
    <row r="597" spans="1:6">
      <c r="A597" s="36"/>
      <c r="F597" s="3"/>
    </row>
    <row r="598" spans="1:6">
      <c r="A598" s="36"/>
      <c r="F598" s="3"/>
    </row>
    <row r="599" spans="1:6">
      <c r="A599" s="36"/>
      <c r="F599" s="3"/>
    </row>
    <row r="600" spans="1:6">
      <c r="A600" s="36"/>
      <c r="F600" s="3"/>
    </row>
    <row r="601" spans="1:6">
      <c r="A601" s="36"/>
      <c r="F601" s="3"/>
    </row>
    <row r="602" spans="1:6">
      <c r="A602" s="36"/>
      <c r="F602" s="3"/>
    </row>
    <row r="603" spans="1:6">
      <c r="A603" s="36"/>
      <c r="F603" s="3"/>
    </row>
    <row r="604" spans="1:6">
      <c r="A604" s="36"/>
      <c r="F604" s="3"/>
    </row>
    <row r="605" spans="1:6">
      <c r="A605" s="36"/>
      <c r="F605" s="3"/>
    </row>
    <row r="606" spans="1:6">
      <c r="A606" s="36"/>
      <c r="F606" s="3"/>
    </row>
    <row r="607" spans="1:6">
      <c r="A607" s="36"/>
      <c r="F607" s="3"/>
    </row>
    <row r="608" spans="1:6">
      <c r="A608" s="36"/>
      <c r="F608" s="3"/>
    </row>
    <row r="609" spans="1:6">
      <c r="A609" s="36"/>
      <c r="F609" s="3"/>
    </row>
    <row r="610" spans="1:6">
      <c r="A610" s="36"/>
      <c r="F610" s="3"/>
    </row>
    <row r="611" spans="1:6">
      <c r="A611" s="36"/>
      <c r="F611" s="3"/>
    </row>
    <row r="612" spans="1:6">
      <c r="A612" s="36"/>
      <c r="F612" s="3"/>
    </row>
    <row r="613" spans="1:6">
      <c r="A613" s="36"/>
      <c r="F613" s="3"/>
    </row>
    <row r="614" spans="1:6">
      <c r="A614" s="36"/>
      <c r="F614" s="3"/>
    </row>
    <row r="615" spans="1:6">
      <c r="A615" s="36"/>
      <c r="F615" s="3"/>
    </row>
    <row r="616" spans="1:6">
      <c r="A616" s="36"/>
      <c r="F616" s="3"/>
    </row>
    <row r="617" spans="1:6">
      <c r="A617" s="36"/>
      <c r="F617" s="3"/>
    </row>
    <row r="618" spans="1:6">
      <c r="A618" s="36"/>
      <c r="F618" s="3"/>
    </row>
    <row r="619" spans="1:6">
      <c r="A619" s="36"/>
      <c r="F619" s="3"/>
    </row>
    <row r="620" spans="1:6">
      <c r="A620" s="36"/>
      <c r="F620" s="3"/>
    </row>
    <row r="621" spans="1:6">
      <c r="A621" s="36"/>
      <c r="F621" s="3"/>
    </row>
    <row r="622" spans="1:6">
      <c r="A622" s="36"/>
      <c r="F622" s="3"/>
    </row>
    <row r="623" spans="1:6">
      <c r="A623" s="36"/>
      <c r="F623" s="3"/>
    </row>
    <row r="624" spans="1:6">
      <c r="A624" s="36"/>
      <c r="F624" s="3"/>
    </row>
    <row r="625" spans="1:6">
      <c r="A625" s="36"/>
      <c r="F625" s="3"/>
    </row>
    <row r="626" spans="1:6">
      <c r="A626" s="36"/>
      <c r="F626" s="3"/>
    </row>
    <row r="627" spans="1:6">
      <c r="A627" s="36"/>
      <c r="F627" s="3"/>
    </row>
    <row r="628" spans="1:6">
      <c r="A628" s="36"/>
      <c r="F628" s="3"/>
    </row>
    <row r="629" spans="1:6">
      <c r="A629" s="36"/>
      <c r="F629" s="3"/>
    </row>
    <row r="630" spans="1:6">
      <c r="A630" s="36"/>
      <c r="F630" s="3"/>
    </row>
    <row r="631" spans="1:6">
      <c r="A631" s="36"/>
      <c r="F631" s="3"/>
    </row>
    <row r="632" spans="1:6">
      <c r="A632" s="36"/>
      <c r="F632" s="3"/>
    </row>
    <row r="633" spans="1:6">
      <c r="A633" s="36"/>
      <c r="F633" s="3"/>
    </row>
    <row r="634" spans="1:6">
      <c r="A634" s="36"/>
      <c r="F634" s="3"/>
    </row>
    <row r="635" spans="1:6">
      <c r="A635" s="36"/>
      <c r="F635" s="3"/>
    </row>
    <row r="636" spans="1:6">
      <c r="A636" s="36"/>
      <c r="F636" s="3"/>
    </row>
    <row r="637" spans="1:6">
      <c r="A637" s="36"/>
      <c r="F637" s="3"/>
    </row>
    <row r="638" spans="1:6">
      <c r="A638" s="36"/>
      <c r="F638" s="3"/>
    </row>
    <row r="639" spans="1:6">
      <c r="A639" s="36"/>
      <c r="F639" s="3"/>
    </row>
    <row r="640" spans="1:6">
      <c r="A640" s="36"/>
      <c r="F640" s="3"/>
    </row>
    <row r="641" spans="1:6">
      <c r="A641" s="36"/>
      <c r="F641" s="3"/>
    </row>
    <row r="642" spans="1:6">
      <c r="A642" s="36"/>
      <c r="F642" s="3"/>
    </row>
    <row r="643" spans="1:6">
      <c r="A643" s="36"/>
      <c r="F643" s="3"/>
    </row>
    <row r="644" spans="1:6">
      <c r="A644" s="36"/>
      <c r="F644" s="3"/>
    </row>
    <row r="645" spans="1:6">
      <c r="A645" s="36"/>
      <c r="F645" s="3"/>
    </row>
    <row r="646" spans="1:6">
      <c r="A646" s="36"/>
      <c r="F646" s="3"/>
    </row>
    <row r="647" spans="1:6">
      <c r="A647" s="36"/>
      <c r="F647" s="3"/>
    </row>
    <row r="648" spans="1:6">
      <c r="A648" s="36"/>
      <c r="F648" s="3"/>
    </row>
    <row r="649" spans="1:6">
      <c r="A649" s="36"/>
      <c r="F649" s="3"/>
    </row>
    <row r="650" spans="1:6">
      <c r="A650" s="36"/>
      <c r="F650" s="3"/>
    </row>
    <row r="651" spans="1:6">
      <c r="A651" s="36"/>
      <c r="F651" s="3"/>
    </row>
    <row r="652" spans="1:6">
      <c r="A652" s="36"/>
      <c r="F652" s="3"/>
    </row>
    <row r="653" spans="1:6">
      <c r="A653" s="36"/>
      <c r="F653" s="3"/>
    </row>
    <row r="654" spans="1:6">
      <c r="A654" s="36"/>
      <c r="F654" s="3"/>
    </row>
    <row r="655" spans="1:6">
      <c r="A655" s="36"/>
      <c r="F655" s="3"/>
    </row>
    <row r="656" spans="1:6">
      <c r="A656" s="36"/>
      <c r="F656" s="3"/>
    </row>
    <row r="657" spans="1:6">
      <c r="A657" s="36"/>
      <c r="F657" s="3"/>
    </row>
    <row r="658" spans="1:6">
      <c r="A658" s="36"/>
      <c r="F658" s="3"/>
    </row>
    <row r="659" spans="1:6">
      <c r="A659" s="36"/>
      <c r="F659" s="3"/>
    </row>
    <row r="660" spans="1:6">
      <c r="A660" s="36"/>
      <c r="F660" s="3"/>
    </row>
    <row r="661" spans="1:6">
      <c r="A661" s="36"/>
      <c r="F661" s="3"/>
    </row>
    <row r="662" spans="1:6">
      <c r="A662" s="36"/>
      <c r="F662" s="3"/>
    </row>
    <row r="663" spans="1:6">
      <c r="A663" s="36"/>
      <c r="F663" s="3"/>
    </row>
    <row r="664" spans="1:6">
      <c r="A664" s="36"/>
      <c r="F664" s="3"/>
    </row>
    <row r="665" spans="1:6">
      <c r="A665" s="36"/>
      <c r="F665" s="3"/>
    </row>
    <row r="666" spans="1:6">
      <c r="A666" s="36"/>
      <c r="F666" s="3"/>
    </row>
    <row r="667" spans="1:6">
      <c r="A667" s="36"/>
      <c r="F667" s="3"/>
    </row>
    <row r="668" spans="1:6">
      <c r="A668" s="36"/>
      <c r="F668" s="3"/>
    </row>
    <row r="669" spans="1:6">
      <c r="A669" s="36"/>
      <c r="F669" s="3"/>
    </row>
    <row r="670" spans="1:6">
      <c r="A670" s="36"/>
      <c r="F670" s="3"/>
    </row>
    <row r="671" spans="1:6">
      <c r="A671" s="36"/>
      <c r="F671" s="3"/>
    </row>
    <row r="672" spans="1:6">
      <c r="A672" s="36"/>
      <c r="F672" s="3"/>
    </row>
    <row r="673" spans="1:6">
      <c r="A673" s="36"/>
      <c r="F673" s="3"/>
    </row>
    <row r="674" spans="1:6">
      <c r="A674" s="36"/>
      <c r="F674" s="3"/>
    </row>
    <row r="675" spans="1:6">
      <c r="A675" s="36"/>
      <c r="F675" s="3"/>
    </row>
    <row r="676" spans="1:6">
      <c r="A676" s="36"/>
      <c r="F676" s="3"/>
    </row>
    <row r="677" spans="1:6">
      <c r="A677" s="36"/>
      <c r="F677" s="3"/>
    </row>
    <row r="678" spans="1:6">
      <c r="A678" s="36"/>
      <c r="F678" s="3"/>
    </row>
    <row r="679" spans="1:6">
      <c r="A679" s="36"/>
      <c r="F679" s="3"/>
    </row>
    <row r="680" spans="1:6">
      <c r="A680" s="36"/>
      <c r="F680" s="3"/>
    </row>
    <row r="681" spans="1:6">
      <c r="A681" s="36"/>
      <c r="F681" s="3"/>
    </row>
    <row r="682" spans="1:6">
      <c r="A682" s="36"/>
      <c r="F682" s="3"/>
    </row>
    <row r="683" spans="1:6">
      <c r="A683" s="36"/>
      <c r="F683" s="3"/>
    </row>
    <row r="684" spans="1:6">
      <c r="A684" s="36"/>
      <c r="F684" s="3"/>
    </row>
    <row r="685" spans="1:6">
      <c r="A685" s="36"/>
      <c r="F685" s="3"/>
    </row>
    <row r="686" spans="1:6">
      <c r="A686" s="36"/>
      <c r="F686" s="3"/>
    </row>
    <row r="687" spans="1:6">
      <c r="A687" s="36"/>
      <c r="F687" s="3"/>
    </row>
    <row r="688" spans="1:6">
      <c r="A688" s="36"/>
      <c r="F688" s="3"/>
    </row>
    <row r="689" spans="1:6">
      <c r="A689" s="36"/>
      <c r="F689" s="3"/>
    </row>
    <row r="690" spans="1:6">
      <c r="A690" s="36"/>
      <c r="F690" s="3"/>
    </row>
    <row r="691" spans="1:6">
      <c r="A691" s="36"/>
      <c r="F691" s="3"/>
    </row>
    <row r="692" spans="1:6">
      <c r="A692" s="36"/>
      <c r="F692" s="3"/>
    </row>
    <row r="693" spans="1:6">
      <c r="A693" s="36"/>
      <c r="F693" s="3"/>
    </row>
    <row r="694" spans="1:6">
      <c r="A694" s="36"/>
      <c r="F694" s="3"/>
    </row>
    <row r="695" spans="1:6">
      <c r="A695" s="36"/>
      <c r="F695" s="3"/>
    </row>
    <row r="696" spans="1:6">
      <c r="A696" s="36"/>
      <c r="F696" s="3"/>
    </row>
    <row r="697" spans="1:6">
      <c r="A697" s="36"/>
      <c r="F697" s="3"/>
    </row>
    <row r="698" spans="1:6">
      <c r="A698" s="36"/>
      <c r="F698" s="3"/>
    </row>
    <row r="699" spans="1:6">
      <c r="A699" s="36"/>
      <c r="F699" s="3"/>
    </row>
    <row r="700" spans="1:6">
      <c r="A700" s="36"/>
      <c r="F700" s="3"/>
    </row>
    <row r="701" spans="1:6">
      <c r="A701" s="36"/>
      <c r="F701" s="3"/>
    </row>
    <row r="702" spans="1:6">
      <c r="A702" s="36"/>
      <c r="F702" s="3"/>
    </row>
    <row r="703" spans="1:6">
      <c r="A703" s="36"/>
      <c r="F703" s="3"/>
    </row>
    <row r="704" spans="1:6">
      <c r="A704" s="36"/>
      <c r="F704" s="3"/>
    </row>
    <row r="705" spans="1:6">
      <c r="A705" s="36"/>
      <c r="F705" s="3"/>
    </row>
    <row r="706" spans="1:6">
      <c r="A706" s="36"/>
      <c r="F706" s="3"/>
    </row>
    <row r="707" spans="1:6">
      <c r="A707" s="36"/>
      <c r="F707" s="3"/>
    </row>
    <row r="708" spans="1:6">
      <c r="A708" s="36"/>
      <c r="F708" s="3"/>
    </row>
    <row r="709" spans="1:6">
      <c r="A709" s="36"/>
      <c r="F709" s="3"/>
    </row>
    <row r="710" spans="1:6">
      <c r="A710" s="36"/>
      <c r="F710" s="3"/>
    </row>
    <row r="711" spans="1:6">
      <c r="A711" s="36"/>
      <c r="F711" s="3"/>
    </row>
    <row r="712" spans="1:6">
      <c r="A712" s="36"/>
      <c r="F712" s="3"/>
    </row>
    <row r="713" spans="1:6">
      <c r="A713" s="36"/>
      <c r="F713" s="3"/>
    </row>
    <row r="714" spans="1:6">
      <c r="A714" s="36"/>
      <c r="F714" s="3"/>
    </row>
    <row r="715" spans="1:6">
      <c r="A715" s="36"/>
      <c r="F715" s="3"/>
    </row>
    <row r="716" spans="1:6">
      <c r="A716" s="36"/>
      <c r="F716" s="3"/>
    </row>
    <row r="717" spans="1:6">
      <c r="A717" s="36"/>
      <c r="F717" s="3"/>
    </row>
    <row r="718" spans="1:6">
      <c r="A718" s="36"/>
      <c r="F718" s="3"/>
    </row>
    <row r="719" spans="1:6">
      <c r="A719" s="36"/>
      <c r="F719" s="3"/>
    </row>
    <row r="720" spans="1:6">
      <c r="A720" s="36"/>
      <c r="F720" s="3"/>
    </row>
    <row r="721" spans="1:6">
      <c r="A721" s="36"/>
      <c r="F721" s="3"/>
    </row>
    <row r="722" spans="1:6">
      <c r="A722" s="36"/>
      <c r="F722" s="3"/>
    </row>
    <row r="723" spans="1:6">
      <c r="A723" s="36"/>
      <c r="F723" s="3"/>
    </row>
    <row r="724" spans="1:6">
      <c r="A724" s="36"/>
      <c r="F724" s="3"/>
    </row>
    <row r="725" spans="1:6">
      <c r="A725" s="36"/>
      <c r="F725" s="3"/>
    </row>
    <row r="726" spans="1:6">
      <c r="A726" s="36"/>
      <c r="F726" s="3"/>
    </row>
    <row r="727" spans="1:6">
      <c r="A727" s="36"/>
      <c r="F727" s="3"/>
    </row>
    <row r="728" spans="1:6">
      <c r="A728" s="36"/>
      <c r="F728" s="3"/>
    </row>
    <row r="729" spans="1:6">
      <c r="A729" s="36"/>
      <c r="F729" s="3"/>
    </row>
    <row r="730" spans="1:6">
      <c r="A730" s="36"/>
      <c r="F730" s="3"/>
    </row>
    <row r="731" spans="1:6">
      <c r="A731" s="36"/>
      <c r="F731" s="3"/>
    </row>
    <row r="732" spans="1:6">
      <c r="A732" s="36"/>
      <c r="F732" s="3"/>
    </row>
    <row r="733" spans="1:6">
      <c r="A733" s="36"/>
      <c r="F733" s="3"/>
    </row>
    <row r="734" spans="1:6">
      <c r="A734" s="36"/>
      <c r="F734" s="3"/>
    </row>
    <row r="735" spans="1:6">
      <c r="A735" s="36"/>
      <c r="F735" s="3"/>
    </row>
    <row r="736" spans="1:6">
      <c r="A736" s="36"/>
      <c r="F736" s="3"/>
    </row>
    <row r="737" spans="1:6">
      <c r="A737" s="36"/>
      <c r="F737" s="3"/>
    </row>
    <row r="738" spans="1:6">
      <c r="A738" s="36"/>
      <c r="F738" s="3"/>
    </row>
    <row r="739" spans="1:6">
      <c r="A739" s="36"/>
      <c r="F739" s="3"/>
    </row>
    <row r="740" spans="1:6">
      <c r="A740" s="36"/>
      <c r="F740" s="3"/>
    </row>
    <row r="741" spans="1:6">
      <c r="A741" s="36"/>
      <c r="F741" s="3"/>
    </row>
    <row r="742" spans="1:6">
      <c r="A742" s="36"/>
      <c r="F742" s="3"/>
    </row>
    <row r="743" spans="1:6">
      <c r="A743" s="36"/>
      <c r="F743" s="3"/>
    </row>
    <row r="744" spans="1:6">
      <c r="A744" s="36"/>
      <c r="F744" s="3"/>
    </row>
    <row r="745" spans="1:6">
      <c r="A745" s="36"/>
      <c r="F745" s="3"/>
    </row>
    <row r="746" spans="1:6">
      <c r="A746" s="36"/>
      <c r="F746" s="3"/>
    </row>
    <row r="747" spans="1:6">
      <c r="A747" s="36"/>
      <c r="F747" s="3"/>
    </row>
    <row r="748" spans="1:6">
      <c r="A748" s="36"/>
      <c r="F748" s="3"/>
    </row>
    <row r="749" spans="1:6">
      <c r="A749" s="36"/>
      <c r="F749" s="3"/>
    </row>
    <row r="750" spans="1:6">
      <c r="A750" s="36"/>
      <c r="F750" s="3"/>
    </row>
    <row r="751" spans="1:6">
      <c r="A751" s="36"/>
      <c r="F751" s="3"/>
    </row>
    <row r="752" spans="1:6">
      <c r="A752" s="36"/>
      <c r="F752" s="3"/>
    </row>
    <row r="753" spans="1:6">
      <c r="A753" s="36"/>
      <c r="F753" s="3"/>
    </row>
    <row r="754" spans="1:6">
      <c r="A754" s="36"/>
      <c r="F754" s="3"/>
    </row>
    <row r="755" spans="1:6">
      <c r="A755" s="36"/>
      <c r="F755" s="3"/>
    </row>
    <row r="756" spans="1:6">
      <c r="A756" s="36"/>
      <c r="F756" s="3"/>
    </row>
    <row r="757" spans="1:6">
      <c r="A757" s="36"/>
      <c r="F757" s="3"/>
    </row>
    <row r="758" spans="1:6">
      <c r="A758" s="36"/>
      <c r="F758" s="3"/>
    </row>
    <row r="759" spans="1:6">
      <c r="A759" s="36"/>
      <c r="F759" s="3"/>
    </row>
    <row r="760" spans="1:6">
      <c r="A760" s="36"/>
      <c r="F760" s="3"/>
    </row>
    <row r="761" spans="1:6">
      <c r="A761" s="36"/>
      <c r="F761" s="3"/>
    </row>
    <row r="762" spans="1:6">
      <c r="A762" s="36"/>
      <c r="F762" s="3"/>
    </row>
    <row r="763" spans="1:6">
      <c r="A763" s="36"/>
      <c r="F763" s="3"/>
    </row>
    <row r="764" spans="1:6">
      <c r="A764" s="36"/>
      <c r="F764" s="3"/>
    </row>
    <row r="765" spans="1:6">
      <c r="A765" s="36"/>
      <c r="F765" s="3"/>
    </row>
    <row r="766" spans="1:6">
      <c r="A766" s="36"/>
      <c r="F766" s="3"/>
    </row>
    <row r="767" spans="1:6">
      <c r="A767" s="36"/>
      <c r="F767" s="3"/>
    </row>
    <row r="768" spans="1:6">
      <c r="A768" s="36"/>
      <c r="F768" s="3"/>
    </row>
    <row r="769" spans="1:6">
      <c r="A769" s="36"/>
      <c r="F769" s="3"/>
    </row>
    <row r="770" spans="1:6">
      <c r="A770" s="36"/>
      <c r="F770" s="3"/>
    </row>
    <row r="771" spans="1:6">
      <c r="A771" s="36"/>
      <c r="F771" s="3"/>
    </row>
    <row r="772" spans="1:6">
      <c r="A772" s="36"/>
      <c r="F772" s="3"/>
    </row>
    <row r="773" spans="1:6">
      <c r="A773" s="36"/>
      <c r="F773" s="3"/>
    </row>
    <row r="774" spans="1:6">
      <c r="A774" s="36"/>
      <c r="F774" s="3"/>
    </row>
    <row r="775" spans="1:6">
      <c r="A775" s="36"/>
      <c r="F775" s="3"/>
    </row>
    <row r="776" spans="1:6">
      <c r="A776" s="36"/>
      <c r="F776" s="3"/>
    </row>
    <row r="777" spans="1:6">
      <c r="A777" s="36"/>
      <c r="F777" s="3"/>
    </row>
    <row r="778" spans="1:6">
      <c r="A778" s="36"/>
      <c r="F778" s="3"/>
    </row>
    <row r="779" spans="1:6">
      <c r="A779" s="36"/>
      <c r="F779" s="3"/>
    </row>
    <row r="780" spans="1:6">
      <c r="A780" s="36"/>
      <c r="F780" s="3"/>
    </row>
    <row r="781" spans="1:6">
      <c r="A781" s="36"/>
      <c r="F781" s="3"/>
    </row>
    <row r="782" spans="1:6">
      <c r="A782" s="36"/>
      <c r="F782" s="3"/>
    </row>
    <row r="783" spans="1:6">
      <c r="A783" s="36"/>
      <c r="F783" s="3"/>
    </row>
    <row r="784" spans="1:6">
      <c r="A784" s="36"/>
      <c r="F784" s="3"/>
    </row>
    <row r="785" spans="1:6">
      <c r="A785" s="36"/>
      <c r="F785" s="3"/>
    </row>
    <row r="786" spans="1:6">
      <c r="A786" s="36"/>
      <c r="F786" s="3"/>
    </row>
    <row r="787" spans="1:6">
      <c r="A787" s="36"/>
      <c r="F787" s="3"/>
    </row>
    <row r="788" spans="1:6">
      <c r="A788" s="36"/>
      <c r="F788" s="3"/>
    </row>
    <row r="789" spans="1:6">
      <c r="A789" s="36"/>
      <c r="F789" s="3"/>
    </row>
    <row r="790" spans="1:6">
      <c r="A790" s="36"/>
      <c r="F790" s="3"/>
    </row>
    <row r="791" spans="1:6">
      <c r="A791" s="36"/>
      <c r="F791" s="3"/>
    </row>
    <row r="792" spans="1:6">
      <c r="A792" s="36"/>
      <c r="F792" s="3"/>
    </row>
    <row r="793" spans="1:6">
      <c r="A793" s="36"/>
      <c r="F793" s="3"/>
    </row>
    <row r="794" spans="1:6">
      <c r="A794" s="36"/>
      <c r="F794" s="3"/>
    </row>
    <row r="795" spans="1:6">
      <c r="A795" s="36"/>
      <c r="F795" s="3"/>
    </row>
    <row r="796" spans="1:6">
      <c r="A796" s="36"/>
      <c r="F796" s="3"/>
    </row>
    <row r="797" spans="1:6">
      <c r="A797" s="36"/>
      <c r="F797" s="3"/>
    </row>
    <row r="798" spans="1:6">
      <c r="A798" s="36"/>
      <c r="F798" s="3"/>
    </row>
    <row r="799" spans="1:6">
      <c r="A799" s="36"/>
      <c r="F799" s="3"/>
    </row>
    <row r="800" spans="1:6">
      <c r="A800" s="36"/>
      <c r="F800" s="3"/>
    </row>
    <row r="801" spans="1:6">
      <c r="A801" s="36"/>
      <c r="F801" s="3"/>
    </row>
    <row r="802" spans="1:6">
      <c r="A802" s="36"/>
      <c r="F802" s="3"/>
    </row>
    <row r="803" spans="1:6">
      <c r="A803" s="36"/>
      <c r="F803" s="3"/>
    </row>
    <row r="804" spans="1:6">
      <c r="A804" s="36"/>
      <c r="F804" s="3"/>
    </row>
    <row r="805" spans="1:6">
      <c r="A805" s="36"/>
      <c r="F805" s="3"/>
    </row>
    <row r="806" spans="1:6">
      <c r="A806" s="36"/>
      <c r="F806" s="3"/>
    </row>
    <row r="807" spans="1:6">
      <c r="A807" s="36"/>
      <c r="F807" s="3"/>
    </row>
    <row r="808" spans="1:6">
      <c r="A808" s="36"/>
      <c r="F808" s="3"/>
    </row>
    <row r="809" spans="1:6">
      <c r="A809" s="36"/>
      <c r="F809" s="3"/>
    </row>
    <row r="810" spans="1:6">
      <c r="A810" s="36"/>
      <c r="F810" s="3"/>
    </row>
    <row r="811" spans="1:6">
      <c r="A811" s="36"/>
      <c r="F811" s="3"/>
    </row>
    <row r="812" spans="1:6">
      <c r="A812" s="36"/>
      <c r="F812" s="3"/>
    </row>
    <row r="813" spans="1:6">
      <c r="A813" s="36"/>
      <c r="F813" s="3"/>
    </row>
    <row r="814" spans="1:6">
      <c r="A814" s="36"/>
      <c r="F814" s="3"/>
    </row>
    <row r="815" spans="1:6">
      <c r="A815" s="36"/>
      <c r="F815" s="3"/>
    </row>
    <row r="816" spans="1:6">
      <c r="A816" s="36"/>
      <c r="F816" s="3"/>
    </row>
    <row r="817" spans="1:6">
      <c r="A817" s="36"/>
      <c r="F817" s="3"/>
    </row>
    <row r="818" spans="1:6">
      <c r="A818" s="36"/>
      <c r="F818" s="3"/>
    </row>
    <row r="819" spans="1:6">
      <c r="A819" s="36"/>
      <c r="F819" s="3"/>
    </row>
    <row r="820" spans="1:6">
      <c r="A820" s="36"/>
      <c r="F820" s="3"/>
    </row>
    <row r="821" spans="1:6">
      <c r="A821" s="36"/>
      <c r="F821" s="3"/>
    </row>
    <row r="822" spans="1:6">
      <c r="A822" s="36"/>
      <c r="F822" s="3"/>
    </row>
    <row r="823" spans="1:6">
      <c r="A823" s="36"/>
      <c r="F823" s="3"/>
    </row>
    <row r="824" spans="1:6">
      <c r="A824" s="36"/>
      <c r="F824" s="3"/>
    </row>
    <row r="825" spans="1:6">
      <c r="A825" s="36"/>
      <c r="F825" s="3"/>
    </row>
    <row r="826" spans="1:6">
      <c r="A826" s="36"/>
      <c r="F826" s="3"/>
    </row>
    <row r="827" spans="1:6">
      <c r="A827" s="36"/>
      <c r="F827" s="3"/>
    </row>
    <row r="828" spans="1:6">
      <c r="A828" s="36"/>
      <c r="F828" s="3"/>
    </row>
    <row r="829" spans="1:6">
      <c r="A829" s="36"/>
      <c r="F829" s="3"/>
    </row>
    <row r="830" spans="1:6">
      <c r="A830" s="36"/>
      <c r="F830" s="3"/>
    </row>
    <row r="831" spans="1:6">
      <c r="A831" s="36"/>
      <c r="F831" s="3"/>
    </row>
    <row r="832" spans="1:6">
      <c r="A832" s="36"/>
      <c r="F832" s="3"/>
    </row>
    <row r="833" spans="1:6">
      <c r="A833" s="36"/>
      <c r="F833" s="3"/>
    </row>
    <row r="834" spans="1:6">
      <c r="A834" s="36"/>
      <c r="F834" s="3"/>
    </row>
    <row r="835" spans="1:6">
      <c r="A835" s="36"/>
      <c r="F835" s="3"/>
    </row>
    <row r="836" spans="1:6">
      <c r="A836" s="36"/>
      <c r="F836" s="3"/>
    </row>
    <row r="837" spans="1:6">
      <c r="A837" s="36"/>
      <c r="F837" s="3"/>
    </row>
    <row r="838" spans="1:6">
      <c r="A838" s="36"/>
      <c r="F838" s="3"/>
    </row>
    <row r="839" spans="1:6">
      <c r="A839" s="36"/>
      <c r="F839" s="3"/>
    </row>
    <row r="840" spans="1:6">
      <c r="A840" s="36"/>
      <c r="F840" s="3"/>
    </row>
    <row r="841" spans="1:6">
      <c r="A841" s="36"/>
      <c r="F841" s="3"/>
    </row>
    <row r="842" spans="1:6">
      <c r="A842" s="36"/>
      <c r="F842" s="3"/>
    </row>
    <row r="843" spans="1:6">
      <c r="A843" s="36"/>
      <c r="F843" s="3"/>
    </row>
    <row r="844" spans="1:6">
      <c r="A844" s="36"/>
      <c r="F844" s="3"/>
    </row>
    <row r="845" spans="1:6">
      <c r="A845" s="36"/>
      <c r="F845" s="3"/>
    </row>
    <row r="846" spans="1:6">
      <c r="A846" s="36"/>
      <c r="F846" s="3"/>
    </row>
    <row r="847" spans="1:6">
      <c r="A847" s="36"/>
      <c r="F847" s="3"/>
    </row>
    <row r="848" spans="1:6">
      <c r="A848" s="36"/>
      <c r="F848" s="3"/>
    </row>
    <row r="849" spans="1:6">
      <c r="A849" s="36"/>
      <c r="F849" s="3"/>
    </row>
    <row r="850" spans="1:6">
      <c r="A850" s="36"/>
      <c r="F850" s="3"/>
    </row>
    <row r="851" spans="1:6">
      <c r="A851" s="36"/>
      <c r="F851" s="3"/>
    </row>
    <row r="852" spans="1:6">
      <c r="A852" s="36"/>
      <c r="F852" s="3"/>
    </row>
    <row r="853" spans="1:6">
      <c r="A853" s="36"/>
      <c r="F853" s="3"/>
    </row>
    <row r="854" spans="1:6">
      <c r="A854" s="36"/>
      <c r="F854" s="3"/>
    </row>
    <row r="855" spans="1:6">
      <c r="A855" s="36"/>
      <c r="F855" s="3"/>
    </row>
    <row r="856" spans="1:6">
      <c r="A856" s="36"/>
      <c r="F856" s="3"/>
    </row>
    <row r="857" spans="1:6">
      <c r="A857" s="36"/>
      <c r="F857" s="3"/>
    </row>
    <row r="858" spans="1:6">
      <c r="A858" s="36"/>
      <c r="F858" s="3"/>
    </row>
    <row r="859" spans="1:6">
      <c r="A859" s="36"/>
      <c r="F859" s="3"/>
    </row>
    <row r="860" spans="1:6">
      <c r="A860" s="36"/>
      <c r="F860" s="3"/>
    </row>
    <row r="861" spans="1:6">
      <c r="A861" s="36"/>
      <c r="F861" s="3"/>
    </row>
    <row r="862" spans="1:6">
      <c r="A862" s="36"/>
      <c r="F862" s="3"/>
    </row>
    <row r="863" spans="1:6">
      <c r="A863" s="36"/>
      <c r="F863" s="3"/>
    </row>
    <row r="864" spans="1:6">
      <c r="A864" s="36"/>
      <c r="F864" s="3"/>
    </row>
    <row r="865" spans="1:6">
      <c r="A865" s="36"/>
      <c r="F865" s="3"/>
    </row>
    <row r="866" spans="1:6">
      <c r="A866" s="36"/>
      <c r="F866" s="3"/>
    </row>
    <row r="867" spans="1:6">
      <c r="A867" s="36"/>
      <c r="F867" s="3"/>
    </row>
    <row r="868" spans="1:6">
      <c r="A868" s="36"/>
      <c r="F868" s="3"/>
    </row>
    <row r="869" spans="1:6">
      <c r="A869" s="36"/>
      <c r="F869" s="3"/>
    </row>
    <row r="870" spans="1:6">
      <c r="A870" s="36"/>
      <c r="F870" s="3"/>
    </row>
    <row r="871" spans="1:6">
      <c r="A871" s="36"/>
      <c r="F871" s="3"/>
    </row>
    <row r="872" spans="1:6">
      <c r="A872" s="36"/>
      <c r="F872" s="3"/>
    </row>
    <row r="873" spans="1:6">
      <c r="A873" s="36"/>
      <c r="F873" s="3"/>
    </row>
    <row r="874" spans="1:6">
      <c r="A874" s="36"/>
      <c r="F874" s="3"/>
    </row>
    <row r="875" spans="1:6">
      <c r="A875" s="36"/>
      <c r="F875" s="3"/>
    </row>
    <row r="876" spans="1:6">
      <c r="A876" s="36"/>
      <c r="F876" s="3"/>
    </row>
    <row r="877" spans="1:6">
      <c r="A877" s="36"/>
      <c r="F877" s="3"/>
    </row>
    <row r="878" spans="1:6">
      <c r="A878" s="36"/>
      <c r="F878" s="3"/>
    </row>
    <row r="879" spans="1:6">
      <c r="A879" s="36"/>
      <c r="F879" s="3"/>
    </row>
    <row r="880" spans="1:6">
      <c r="A880" s="36"/>
      <c r="F880" s="3"/>
    </row>
    <row r="881" spans="1:6">
      <c r="A881" s="36"/>
      <c r="F881" s="3"/>
    </row>
    <row r="882" spans="1:6">
      <c r="A882" s="36"/>
      <c r="F882" s="3"/>
    </row>
    <row r="883" spans="1:6">
      <c r="A883" s="36"/>
      <c r="F883" s="3"/>
    </row>
    <row r="884" spans="1:6">
      <c r="A884" s="36"/>
      <c r="F884" s="3"/>
    </row>
    <row r="885" spans="1:6">
      <c r="A885" s="36"/>
      <c r="F885" s="3"/>
    </row>
    <row r="886" spans="1:6">
      <c r="A886" s="36"/>
      <c r="F886" s="3"/>
    </row>
    <row r="887" spans="1:6">
      <c r="A887" s="36"/>
      <c r="F887" s="3"/>
    </row>
    <row r="888" spans="1:6">
      <c r="A888" s="36"/>
      <c r="F888" s="3"/>
    </row>
    <row r="889" spans="1:6">
      <c r="A889" s="36"/>
      <c r="F889" s="3"/>
    </row>
    <row r="890" spans="1:6">
      <c r="A890" s="36"/>
      <c r="F890" s="3"/>
    </row>
    <row r="891" spans="1:6">
      <c r="A891" s="36"/>
      <c r="F891" s="3"/>
    </row>
    <row r="892" spans="1:6">
      <c r="A892" s="36"/>
      <c r="F892" s="3"/>
    </row>
    <row r="893" spans="1:6">
      <c r="A893" s="36"/>
      <c r="F893" s="3"/>
    </row>
    <row r="894" spans="1:6">
      <c r="A894" s="36"/>
      <c r="F894" s="3"/>
    </row>
    <row r="895" spans="1:6">
      <c r="A895" s="36"/>
      <c r="F895" s="3"/>
    </row>
    <row r="896" spans="1:6">
      <c r="A896" s="36"/>
      <c r="F896" s="3"/>
    </row>
    <row r="897" spans="1:6">
      <c r="A897" s="36"/>
      <c r="F897" s="3"/>
    </row>
    <row r="898" spans="1:6">
      <c r="A898" s="36"/>
      <c r="F898" s="3"/>
    </row>
    <row r="899" spans="1:6">
      <c r="A899" s="36"/>
      <c r="F899" s="3"/>
    </row>
    <row r="900" spans="1:6">
      <c r="A900" s="36"/>
      <c r="F900" s="3"/>
    </row>
    <row r="901" spans="1:6">
      <c r="A901" s="36"/>
      <c r="F901" s="3"/>
    </row>
    <row r="902" spans="1:6">
      <c r="A902" s="36"/>
      <c r="F902" s="3"/>
    </row>
    <row r="903" spans="1:6">
      <c r="A903" s="36"/>
      <c r="F903" s="3"/>
    </row>
    <row r="904" spans="1:6">
      <c r="A904" s="36"/>
      <c r="F904" s="3"/>
    </row>
    <row r="905" spans="1:6">
      <c r="A905" s="36"/>
      <c r="F905" s="3"/>
    </row>
    <row r="906" spans="1:6">
      <c r="A906" s="36"/>
      <c r="F906" s="3"/>
    </row>
    <row r="907" spans="1:6">
      <c r="A907" s="36"/>
      <c r="F907" s="3"/>
    </row>
    <row r="908" spans="1:6">
      <c r="A908" s="36"/>
      <c r="F908" s="3"/>
    </row>
    <row r="909" spans="1:6">
      <c r="A909" s="36"/>
      <c r="F909" s="3"/>
    </row>
    <row r="910" spans="1:6">
      <c r="A910" s="36"/>
      <c r="F910" s="3"/>
    </row>
    <row r="911" spans="1:6">
      <c r="A911" s="36"/>
      <c r="F911" s="3"/>
    </row>
    <row r="912" spans="1:6">
      <c r="A912" s="36"/>
      <c r="F912" s="3"/>
    </row>
    <row r="913" spans="1:6">
      <c r="A913" s="36"/>
      <c r="F913" s="3"/>
    </row>
    <row r="914" spans="1:6">
      <c r="A914" s="36"/>
      <c r="F914" s="3"/>
    </row>
    <row r="915" spans="1:6">
      <c r="A915" s="36"/>
      <c r="F915" s="3"/>
    </row>
    <row r="916" spans="1:6">
      <c r="A916" s="36"/>
      <c r="F916" s="3"/>
    </row>
    <row r="917" spans="1:6">
      <c r="A917" s="36"/>
      <c r="F917" s="3"/>
    </row>
    <row r="918" spans="1:6">
      <c r="A918" s="36"/>
      <c r="F918" s="3"/>
    </row>
    <row r="919" spans="1:6">
      <c r="A919" s="36"/>
      <c r="F919" s="3"/>
    </row>
    <row r="920" spans="1:6">
      <c r="A920" s="36"/>
      <c r="F920" s="3"/>
    </row>
    <row r="921" spans="1:6">
      <c r="A921" s="36"/>
      <c r="F921" s="3"/>
    </row>
    <row r="922" spans="1:6">
      <c r="A922" s="36"/>
      <c r="F922" s="3"/>
    </row>
    <row r="923" spans="1:6">
      <c r="A923" s="36"/>
      <c r="F923" s="3"/>
    </row>
    <row r="924" spans="1:6">
      <c r="A924" s="36"/>
      <c r="F924" s="3"/>
    </row>
    <row r="925" spans="1:6">
      <c r="A925" s="36"/>
      <c r="F925" s="3"/>
    </row>
    <row r="926" spans="1:6">
      <c r="A926" s="36"/>
      <c r="F926" s="3"/>
    </row>
    <row r="927" spans="1:6">
      <c r="A927" s="36"/>
      <c r="F927" s="3"/>
    </row>
    <row r="928" spans="1:6">
      <c r="A928" s="36"/>
      <c r="F928" s="3"/>
    </row>
    <row r="929" spans="1:6">
      <c r="A929" s="36"/>
      <c r="F929" s="3"/>
    </row>
    <row r="930" spans="1:6">
      <c r="A930" s="36"/>
      <c r="F930" s="3"/>
    </row>
    <row r="931" spans="1:6">
      <c r="A931" s="36"/>
      <c r="F931" s="3"/>
    </row>
    <row r="932" spans="1:6">
      <c r="A932" s="36"/>
      <c r="F932" s="3"/>
    </row>
    <row r="933" spans="1:6">
      <c r="A933" s="36"/>
      <c r="F933" s="3"/>
    </row>
    <row r="934" spans="1:6">
      <c r="A934" s="36"/>
      <c r="F934" s="3"/>
    </row>
    <row r="935" spans="1:6">
      <c r="A935" s="36"/>
      <c r="F935" s="3"/>
    </row>
    <row r="936" spans="1:6">
      <c r="A936" s="36"/>
      <c r="F936" s="3"/>
    </row>
    <row r="937" spans="1:6">
      <c r="A937" s="36"/>
      <c r="F937" s="3"/>
    </row>
    <row r="938" spans="1:6">
      <c r="A938" s="36"/>
      <c r="F938" s="3"/>
    </row>
    <row r="939" spans="1:6">
      <c r="A939" s="36"/>
      <c r="F939" s="3"/>
    </row>
    <row r="940" spans="1:6">
      <c r="A940" s="36"/>
      <c r="F940" s="3"/>
    </row>
    <row r="941" spans="1:6">
      <c r="A941" s="36"/>
      <c r="F941" s="3"/>
    </row>
    <row r="942" spans="1:6">
      <c r="A942" s="36"/>
      <c r="F942" s="3"/>
    </row>
    <row r="943" spans="1:6">
      <c r="A943" s="36"/>
      <c r="F943" s="3"/>
    </row>
    <row r="944" spans="1:6">
      <c r="A944" s="36"/>
      <c r="F944" s="3"/>
    </row>
    <row r="945" spans="1:6">
      <c r="A945" s="36"/>
      <c r="F945" s="3"/>
    </row>
    <row r="946" spans="1:6">
      <c r="A946" s="36"/>
      <c r="F946" s="3"/>
    </row>
    <row r="947" spans="1:6">
      <c r="A947" s="36"/>
      <c r="F947" s="3"/>
    </row>
    <row r="948" spans="1:6">
      <c r="A948" s="36"/>
      <c r="F948" s="3"/>
    </row>
    <row r="949" spans="1:6">
      <c r="A949" s="36"/>
      <c r="F949" s="3"/>
    </row>
    <row r="950" spans="1:6">
      <c r="A950" s="36"/>
      <c r="F950" s="3"/>
    </row>
    <row r="951" spans="1:6">
      <c r="A951" s="36"/>
      <c r="F951" s="3"/>
    </row>
    <row r="952" spans="1:6">
      <c r="A952" s="36"/>
      <c r="F952" s="3"/>
    </row>
    <row r="953" spans="1:6">
      <c r="A953" s="36"/>
      <c r="F953" s="3"/>
    </row>
    <row r="954" spans="1:6">
      <c r="A954" s="36"/>
      <c r="F954" s="3"/>
    </row>
    <row r="955" spans="1:6">
      <c r="A955" s="36"/>
      <c r="F955" s="3"/>
    </row>
    <row r="956" spans="1:6">
      <c r="A956" s="36"/>
      <c r="F956" s="3"/>
    </row>
    <row r="957" spans="1:6">
      <c r="A957" s="36"/>
      <c r="F957" s="3"/>
    </row>
    <row r="958" spans="1:6">
      <c r="A958" s="36"/>
      <c r="F958" s="3"/>
    </row>
    <row r="959" spans="1:6">
      <c r="A959" s="36"/>
      <c r="F959" s="3"/>
    </row>
    <row r="960" spans="1:6">
      <c r="A960" s="36"/>
      <c r="F960" s="3"/>
    </row>
    <row r="961" spans="1:6">
      <c r="A961" s="36"/>
      <c r="F961" s="3"/>
    </row>
    <row r="962" spans="1:6">
      <c r="A962" s="36"/>
      <c r="F962" s="3"/>
    </row>
    <row r="963" spans="1:6">
      <c r="A963" s="36"/>
      <c r="F963" s="3"/>
    </row>
    <row r="964" spans="1:6">
      <c r="A964" s="36"/>
      <c r="F964" s="3"/>
    </row>
    <row r="965" spans="1:6">
      <c r="A965" s="36"/>
      <c r="F965" s="3"/>
    </row>
    <row r="966" spans="1:6">
      <c r="A966" s="36"/>
      <c r="F966" s="3"/>
    </row>
    <row r="967" spans="1:6">
      <c r="A967" s="36"/>
      <c r="F967" s="3"/>
    </row>
    <row r="968" spans="1:6">
      <c r="A968" s="36"/>
      <c r="F968" s="3"/>
    </row>
    <row r="969" spans="1:6">
      <c r="A969" s="36"/>
      <c r="F969" s="3"/>
    </row>
    <row r="970" spans="1:6">
      <c r="A970" s="36"/>
      <c r="F970" s="3"/>
    </row>
    <row r="971" spans="1:6">
      <c r="A971" s="36"/>
      <c r="F971" s="3"/>
    </row>
    <row r="972" spans="1:6">
      <c r="A972" s="36"/>
      <c r="F972" s="3"/>
    </row>
    <row r="973" spans="1:6">
      <c r="A973" s="36"/>
      <c r="F973" s="3"/>
    </row>
    <row r="974" spans="1:6">
      <c r="A974" s="36"/>
      <c r="F974" s="3"/>
    </row>
    <row r="975" spans="1:6">
      <c r="A975" s="36"/>
      <c r="F975" s="3"/>
    </row>
    <row r="976" spans="1:6">
      <c r="A976" s="36"/>
      <c r="F976" s="3"/>
    </row>
    <row r="977" spans="1:6">
      <c r="A977" s="36"/>
      <c r="F977" s="3"/>
    </row>
    <row r="978" spans="1:6">
      <c r="A978" s="36"/>
      <c r="F978" s="3"/>
    </row>
    <row r="979" spans="1:6">
      <c r="A979" s="36"/>
      <c r="F979" s="3"/>
    </row>
    <row r="980" spans="1:6">
      <c r="A980" s="36"/>
      <c r="F980" s="3"/>
    </row>
    <row r="981" spans="1:6">
      <c r="A981" s="36"/>
      <c r="F981" s="3"/>
    </row>
    <row r="982" spans="1:6">
      <c r="A982" s="36"/>
      <c r="F982" s="3"/>
    </row>
    <row r="983" spans="1:6">
      <c r="A983" s="36"/>
      <c r="F983" s="3"/>
    </row>
    <row r="984" spans="1:6">
      <c r="A984" s="36"/>
      <c r="F984" s="3"/>
    </row>
    <row r="985" spans="1:6">
      <c r="A985" s="36"/>
      <c r="F985" s="3"/>
    </row>
    <row r="986" spans="1:6">
      <c r="A986" s="36"/>
      <c r="F986" s="3"/>
    </row>
    <row r="987" spans="1:6">
      <c r="A987" s="36"/>
      <c r="F987" s="3"/>
    </row>
    <row r="988" spans="1:6">
      <c r="A988" s="36"/>
      <c r="F988" s="3"/>
    </row>
    <row r="989" spans="1:6">
      <c r="A989" s="36"/>
      <c r="F989" s="3"/>
    </row>
    <row r="990" spans="1:6">
      <c r="A990" s="36"/>
      <c r="F990" s="3"/>
    </row>
    <row r="991" spans="1:6">
      <c r="A991" s="36"/>
      <c r="F991" s="3"/>
    </row>
    <row r="992" spans="1:6">
      <c r="A992" s="36"/>
      <c r="F992" s="3"/>
    </row>
    <row r="993" spans="1:6">
      <c r="A993" s="36"/>
      <c r="F993" s="3"/>
    </row>
    <row r="994" spans="1:6">
      <c r="A994" s="36"/>
      <c r="F994" s="3"/>
    </row>
    <row r="995" spans="1:6">
      <c r="A995" s="36"/>
      <c r="F995" s="3"/>
    </row>
    <row r="996" spans="1:6">
      <c r="A996" s="36"/>
      <c r="F996" s="3"/>
    </row>
    <row r="997" spans="1:6">
      <c r="A997" s="36"/>
      <c r="F997" s="3"/>
    </row>
    <row r="998" spans="1:6">
      <c r="A998" s="36"/>
      <c r="F998" s="3"/>
    </row>
    <row r="999" spans="1:6">
      <c r="A999" s="36"/>
      <c r="F999" s="3"/>
    </row>
    <row r="1000" spans="1:6">
      <c r="A1000" s="36"/>
      <c r="F1000" s="3"/>
    </row>
    <row r="1001" spans="1:6">
      <c r="A1001" s="36"/>
      <c r="F1001" s="3"/>
    </row>
    <row r="1002" spans="1:6">
      <c r="A1002" s="36"/>
      <c r="F1002" s="3"/>
    </row>
    <row r="1003" spans="1:6">
      <c r="A1003" s="36"/>
      <c r="F1003" s="3"/>
    </row>
    <row r="1004" spans="1:6">
      <c r="A1004" s="36"/>
      <c r="F1004" s="3"/>
    </row>
    <row r="1005" spans="1:6">
      <c r="A1005" s="36"/>
      <c r="F1005" s="3"/>
    </row>
    <row r="1006" spans="1:6">
      <c r="A1006" s="36"/>
      <c r="F1006" s="3"/>
    </row>
    <row r="1007" spans="1:6">
      <c r="A1007" s="36"/>
      <c r="F1007" s="3"/>
    </row>
    <row r="1008" spans="1:6">
      <c r="A1008" s="36"/>
      <c r="F1008" s="3"/>
    </row>
    <row r="1009" spans="1:6">
      <c r="A1009" s="36"/>
      <c r="F1009" s="3"/>
    </row>
    <row r="1010" spans="1:6">
      <c r="A1010" s="36"/>
      <c r="F1010" s="3"/>
    </row>
    <row r="1011" spans="1:6">
      <c r="A1011" s="36"/>
      <c r="F1011" s="3"/>
    </row>
    <row r="1012" spans="1:6">
      <c r="A1012" s="36"/>
      <c r="F1012" s="3"/>
    </row>
    <row r="1013" spans="1:6">
      <c r="A1013" s="36"/>
      <c r="F1013" s="3"/>
    </row>
    <row r="1014" spans="1:6">
      <c r="A1014" s="36"/>
      <c r="F1014" s="3"/>
    </row>
    <row r="1015" spans="1:6">
      <c r="A1015" s="36"/>
      <c r="F1015" s="3"/>
    </row>
    <row r="1016" spans="1:6">
      <c r="A1016" s="36"/>
      <c r="F1016" s="3"/>
    </row>
    <row r="1017" spans="1:6">
      <c r="A1017" s="36"/>
      <c r="F1017" s="3"/>
    </row>
    <row r="1018" spans="1:6">
      <c r="A1018" s="36"/>
      <c r="F1018" s="3"/>
    </row>
    <row r="1019" spans="1:6">
      <c r="A1019" s="36"/>
      <c r="F1019" s="3"/>
    </row>
    <row r="1020" spans="1:6">
      <c r="A1020" s="36"/>
      <c r="F1020" s="3"/>
    </row>
    <row r="1021" spans="1:6">
      <c r="A1021" s="36"/>
      <c r="F1021" s="3"/>
    </row>
    <row r="1022" spans="1:6">
      <c r="A1022" s="36"/>
      <c r="F1022" s="3"/>
    </row>
    <row r="1023" spans="1:6">
      <c r="A1023" s="36"/>
      <c r="F1023" s="3"/>
    </row>
    <row r="1024" spans="1:6">
      <c r="A1024" s="36"/>
      <c r="F1024" s="3"/>
    </row>
    <row r="1025" spans="1:6">
      <c r="A1025" s="36"/>
      <c r="F1025" s="3"/>
    </row>
    <row r="1026" spans="1:6">
      <c r="A1026" s="36"/>
      <c r="F1026" s="3"/>
    </row>
    <row r="1027" spans="1:6">
      <c r="A1027" s="36"/>
      <c r="F1027" s="3"/>
    </row>
    <row r="1028" spans="1:6">
      <c r="A1028" s="36"/>
      <c r="F1028" s="3"/>
    </row>
    <row r="1029" spans="1:6">
      <c r="A1029" s="36"/>
      <c r="F1029" s="3"/>
    </row>
    <row r="1030" spans="1:6">
      <c r="A1030" s="36"/>
      <c r="F1030" s="3"/>
    </row>
    <row r="1031" spans="1:6">
      <c r="A1031" s="36"/>
      <c r="F1031" s="3"/>
    </row>
    <row r="1032" spans="1:6">
      <c r="A1032" s="36"/>
      <c r="F1032" s="3"/>
    </row>
    <row r="1033" spans="1:6">
      <c r="A1033" s="36"/>
      <c r="F1033" s="3"/>
    </row>
    <row r="1034" spans="1:6">
      <c r="A1034" s="36"/>
      <c r="F1034" s="3"/>
    </row>
    <row r="1035" spans="1:6">
      <c r="A1035" s="36"/>
      <c r="F1035" s="3"/>
    </row>
    <row r="1036" spans="1:6">
      <c r="A1036" s="36"/>
      <c r="F1036" s="3"/>
    </row>
    <row r="1037" spans="1:6">
      <c r="A1037" s="36"/>
      <c r="F1037" s="3"/>
    </row>
    <row r="1038" spans="1:6">
      <c r="A1038" s="36"/>
      <c r="F1038" s="3"/>
    </row>
    <row r="1039" spans="1:6">
      <c r="A1039" s="36"/>
      <c r="F1039" s="3"/>
    </row>
    <row r="1040" spans="1:6">
      <c r="A1040" s="36"/>
      <c r="F1040" s="3"/>
    </row>
    <row r="1041" spans="1:6">
      <c r="A1041" s="36"/>
      <c r="F1041" s="3"/>
    </row>
    <row r="1042" spans="1:6">
      <c r="A1042" s="36"/>
      <c r="F1042" s="3"/>
    </row>
    <row r="1043" spans="1:6">
      <c r="A1043" s="36"/>
      <c r="F1043" s="3"/>
    </row>
    <row r="1044" spans="1:6">
      <c r="A1044" s="36"/>
      <c r="F1044" s="3"/>
    </row>
    <row r="1045" spans="1:6">
      <c r="A1045" s="36"/>
      <c r="F1045" s="3"/>
    </row>
    <row r="1046" spans="1:6">
      <c r="A1046" s="36"/>
      <c r="F1046" s="3"/>
    </row>
    <row r="1047" spans="1:6">
      <c r="A1047" s="36"/>
      <c r="F1047" s="3"/>
    </row>
    <row r="1048" spans="1:6">
      <c r="A1048" s="36"/>
      <c r="F1048" s="3"/>
    </row>
    <row r="1049" spans="1:6">
      <c r="A1049" s="36"/>
      <c r="F1049" s="3"/>
    </row>
    <row r="1050" spans="1:6">
      <c r="A1050" s="36"/>
      <c r="F1050" s="3"/>
    </row>
    <row r="1051" spans="1:6">
      <c r="A1051" s="36"/>
      <c r="F1051" s="3"/>
    </row>
    <row r="1052" spans="1:6">
      <c r="A1052" s="36"/>
      <c r="F1052" s="3"/>
    </row>
    <row r="1053" spans="1:6">
      <c r="A1053" s="36"/>
      <c r="F1053" s="3"/>
    </row>
    <row r="1054" spans="1:6">
      <c r="A1054" s="36"/>
      <c r="F1054" s="3"/>
    </row>
    <row r="1055" spans="1:6">
      <c r="A1055" s="36"/>
      <c r="F1055" s="3"/>
    </row>
    <row r="1056" spans="1:6">
      <c r="A1056" s="36"/>
      <c r="F1056" s="3"/>
    </row>
    <row r="1057" spans="1:6">
      <c r="A1057" s="36"/>
      <c r="F1057" s="3"/>
    </row>
    <row r="1058" spans="1:6">
      <c r="A1058" s="36"/>
      <c r="F1058" s="3"/>
    </row>
    <row r="1059" spans="1:6">
      <c r="A1059" s="36"/>
      <c r="F1059" s="3"/>
    </row>
    <row r="1060" spans="1:6">
      <c r="A1060" s="36"/>
      <c r="F1060" s="3"/>
    </row>
    <row r="1061" spans="1:6">
      <c r="A1061" s="36"/>
      <c r="F1061" s="3"/>
    </row>
    <row r="1062" spans="1:6">
      <c r="A1062" s="36"/>
      <c r="F1062" s="3"/>
    </row>
    <row r="1063" spans="1:6">
      <c r="A1063" s="36"/>
      <c r="F1063" s="3"/>
    </row>
    <row r="1064" spans="1:6">
      <c r="A1064" s="36"/>
      <c r="F1064" s="3"/>
    </row>
    <row r="1065" spans="1:6">
      <c r="A1065" s="36"/>
      <c r="F1065" s="3"/>
    </row>
    <row r="1066" spans="1:6">
      <c r="A1066" s="36"/>
      <c r="F1066" s="3"/>
    </row>
    <row r="1067" spans="1:6">
      <c r="A1067" s="36"/>
      <c r="F1067" s="3"/>
    </row>
    <row r="1068" spans="1:6">
      <c r="A1068" s="36"/>
      <c r="F1068" s="3"/>
    </row>
    <row r="1069" spans="1:6">
      <c r="A1069" s="36"/>
      <c r="F1069" s="3"/>
    </row>
    <row r="1070" spans="1:6">
      <c r="A1070" s="36"/>
      <c r="F1070" s="3"/>
    </row>
    <row r="1071" spans="1:6">
      <c r="A1071" s="36"/>
      <c r="F1071" s="3"/>
    </row>
    <row r="1072" spans="1:6">
      <c r="A1072" s="36"/>
      <c r="F1072" s="3"/>
    </row>
    <row r="1073" spans="1:6">
      <c r="A1073" s="36"/>
      <c r="F1073" s="3"/>
    </row>
    <row r="1074" spans="1:6">
      <c r="A1074" s="36"/>
      <c r="F1074" s="3"/>
    </row>
    <row r="1075" spans="1:6">
      <c r="A1075" s="36"/>
      <c r="F1075" s="3"/>
    </row>
    <row r="1076" spans="1:6">
      <c r="A1076" s="36"/>
      <c r="F1076" s="3"/>
    </row>
    <row r="1077" spans="1:6">
      <c r="A1077" s="36"/>
      <c r="F1077" s="3"/>
    </row>
    <row r="1078" spans="1:6">
      <c r="A1078" s="36"/>
      <c r="F1078" s="3"/>
    </row>
    <row r="1079" spans="1:6">
      <c r="A1079" s="36"/>
      <c r="F1079" s="3"/>
    </row>
    <row r="1080" spans="1:6">
      <c r="A1080" s="36"/>
      <c r="F1080" s="3"/>
    </row>
    <row r="1081" spans="1:6">
      <c r="A1081" s="36"/>
      <c r="F1081" s="3"/>
    </row>
    <row r="1082" spans="1:6">
      <c r="A1082" s="36"/>
      <c r="F1082" s="3"/>
    </row>
    <row r="1083" spans="1:6">
      <c r="A1083" s="36"/>
      <c r="F1083" s="3"/>
    </row>
    <row r="1084" spans="1:6">
      <c r="A1084" s="36"/>
      <c r="F1084" s="3"/>
    </row>
    <row r="1085" spans="1:6">
      <c r="A1085" s="36"/>
      <c r="F1085" s="3"/>
    </row>
    <row r="1086" spans="1:6">
      <c r="A1086" s="36"/>
      <c r="F1086" s="3"/>
    </row>
    <row r="1087" spans="1:6">
      <c r="A1087" s="36"/>
      <c r="F1087" s="3"/>
    </row>
    <row r="1088" spans="1:6">
      <c r="A1088" s="36"/>
      <c r="F1088" s="3"/>
    </row>
    <row r="1089" spans="1:6">
      <c r="A1089" s="36"/>
      <c r="F1089" s="3"/>
    </row>
    <row r="1090" spans="1:6">
      <c r="A1090" s="36"/>
      <c r="F1090" s="3"/>
    </row>
    <row r="1091" spans="1:6">
      <c r="A1091" s="36"/>
      <c r="F1091" s="3"/>
    </row>
    <row r="1092" spans="1:6">
      <c r="A1092" s="36"/>
      <c r="F1092" s="3"/>
    </row>
    <row r="1093" spans="1:6">
      <c r="A1093" s="36"/>
      <c r="F1093" s="3"/>
    </row>
    <row r="1094" spans="1:6">
      <c r="A1094" s="36"/>
      <c r="F1094" s="3"/>
    </row>
    <row r="1095" spans="1:6">
      <c r="A1095" s="36"/>
      <c r="F1095" s="3"/>
    </row>
    <row r="1096" spans="1:6">
      <c r="A1096" s="36"/>
      <c r="F1096" s="3"/>
    </row>
    <row r="1097" spans="1:6">
      <c r="A1097" s="36"/>
      <c r="F1097" s="3"/>
    </row>
    <row r="1098" spans="1:6">
      <c r="A1098" s="36"/>
      <c r="F1098" s="3"/>
    </row>
    <row r="1099" spans="1:6">
      <c r="A1099" s="36"/>
      <c r="F1099" s="3"/>
    </row>
    <row r="1100" spans="1:6">
      <c r="A1100" s="36"/>
      <c r="F1100" s="3"/>
    </row>
    <row r="1101" spans="1:6">
      <c r="A1101" s="36"/>
      <c r="F1101" s="3"/>
    </row>
    <row r="1102" spans="1:6">
      <c r="A1102" s="36"/>
      <c r="F1102" s="3"/>
    </row>
    <row r="1103" spans="1:6">
      <c r="A1103" s="36"/>
      <c r="F1103" s="3"/>
    </row>
    <row r="1104" spans="1:6">
      <c r="A1104" s="36"/>
      <c r="F1104" s="3"/>
    </row>
    <row r="1105" spans="1:6">
      <c r="A1105" s="36"/>
      <c r="F1105" s="3"/>
    </row>
    <row r="1106" spans="1:6">
      <c r="A1106" s="36"/>
      <c r="F1106" s="3"/>
    </row>
    <row r="1107" spans="1:6">
      <c r="A1107" s="36"/>
      <c r="F1107" s="3"/>
    </row>
    <row r="1108" spans="1:6">
      <c r="A1108" s="36"/>
      <c r="F1108" s="3"/>
    </row>
    <row r="1109" spans="1:6">
      <c r="A1109" s="36"/>
      <c r="F1109" s="3"/>
    </row>
    <row r="1110" spans="1:6">
      <c r="A1110" s="36"/>
      <c r="F1110" s="3"/>
    </row>
    <row r="1111" spans="1:6">
      <c r="A1111" s="36"/>
      <c r="F1111" s="3"/>
    </row>
    <row r="1112" spans="1:6">
      <c r="A1112" s="36"/>
      <c r="F1112" s="3"/>
    </row>
    <row r="1113" spans="1:6">
      <c r="A1113" s="36"/>
      <c r="F1113" s="3"/>
    </row>
    <row r="1114" spans="1:6">
      <c r="A1114" s="36"/>
      <c r="F1114" s="3"/>
    </row>
    <row r="1115" spans="1:6">
      <c r="A1115" s="36"/>
      <c r="F1115" s="3"/>
    </row>
    <row r="1116" spans="1:6">
      <c r="A1116" s="36"/>
      <c r="F1116" s="3"/>
    </row>
    <row r="1117" spans="1:6">
      <c r="A1117" s="36"/>
      <c r="F1117" s="3"/>
    </row>
    <row r="1118" spans="1:6">
      <c r="A1118" s="36"/>
      <c r="F1118" s="3"/>
    </row>
    <row r="1119" spans="1:6">
      <c r="A1119" s="36"/>
      <c r="F1119" s="3"/>
    </row>
    <row r="1120" spans="1:6">
      <c r="A1120" s="36"/>
      <c r="F1120" s="3"/>
    </row>
    <row r="1121" spans="1:6">
      <c r="A1121" s="36"/>
      <c r="F1121" s="3"/>
    </row>
    <row r="1122" spans="1:6">
      <c r="A1122" s="36"/>
      <c r="F1122" s="3"/>
    </row>
    <row r="1123" spans="1:6">
      <c r="A1123" s="36"/>
      <c r="F1123" s="3"/>
    </row>
    <row r="1124" spans="1:6">
      <c r="A1124" s="36"/>
      <c r="F1124" s="3"/>
    </row>
    <row r="1125" spans="1:6">
      <c r="A1125" s="36"/>
      <c r="F1125" s="3"/>
    </row>
    <row r="1126" spans="1:6">
      <c r="A1126" s="36"/>
      <c r="F1126" s="3"/>
    </row>
    <row r="1127" spans="1:6">
      <c r="A1127" s="36"/>
      <c r="F1127" s="3"/>
    </row>
    <row r="1128" spans="1:6">
      <c r="A1128" s="36"/>
      <c r="F1128" s="3"/>
    </row>
    <row r="1129" spans="1:6">
      <c r="A1129" s="36"/>
      <c r="F1129" s="3"/>
    </row>
    <row r="1130" spans="1:6">
      <c r="A1130" s="36"/>
      <c r="F1130" s="3"/>
    </row>
    <row r="1131" spans="1:6">
      <c r="A1131" s="36"/>
      <c r="F1131" s="3"/>
    </row>
    <row r="1132" spans="1:6">
      <c r="A1132" s="36"/>
      <c r="F1132" s="3"/>
    </row>
    <row r="1133" spans="1:6">
      <c r="A1133" s="36"/>
      <c r="F1133" s="3"/>
    </row>
    <row r="1134" spans="1:6">
      <c r="A1134" s="36"/>
      <c r="F1134" s="3"/>
    </row>
    <row r="1135" spans="1:6">
      <c r="A1135" s="36"/>
      <c r="F1135" s="3"/>
    </row>
    <row r="1136" spans="1:6">
      <c r="A1136" s="36"/>
      <c r="F1136" s="3"/>
    </row>
    <row r="1137" spans="1:6">
      <c r="A1137" s="36"/>
      <c r="F1137" s="3"/>
    </row>
    <row r="1138" spans="1:6">
      <c r="A1138" s="36"/>
      <c r="F1138" s="3"/>
    </row>
    <row r="1139" spans="1:6">
      <c r="A1139" s="36"/>
      <c r="F1139" s="3"/>
    </row>
    <row r="1140" spans="1:6">
      <c r="A1140" s="36"/>
      <c r="F1140" s="3"/>
    </row>
    <row r="1141" spans="1:6">
      <c r="A1141" s="36"/>
      <c r="F1141" s="3"/>
    </row>
    <row r="1142" spans="1:6">
      <c r="A1142" s="36"/>
      <c r="F1142" s="3"/>
    </row>
    <row r="1143" spans="1:6">
      <c r="A1143" s="36"/>
      <c r="F1143" s="3"/>
    </row>
    <row r="1144" spans="1:6">
      <c r="A1144" s="36"/>
      <c r="F1144" s="3"/>
    </row>
    <row r="1145" spans="1:6">
      <c r="A1145" s="36"/>
      <c r="F1145" s="3"/>
    </row>
    <row r="1146" spans="1:6">
      <c r="A1146" s="36"/>
      <c r="F1146" s="3"/>
    </row>
    <row r="1147" spans="1:6">
      <c r="A1147" s="36"/>
      <c r="F1147" s="3"/>
    </row>
    <row r="1148" spans="1:6">
      <c r="A1148" s="36"/>
      <c r="F1148" s="3"/>
    </row>
    <row r="1149" spans="1:6">
      <c r="A1149" s="36"/>
      <c r="F1149" s="3"/>
    </row>
    <row r="1150" spans="1:6">
      <c r="A1150" s="36"/>
      <c r="F1150" s="3"/>
    </row>
    <row r="1151" spans="1:6">
      <c r="A1151" s="36"/>
      <c r="F1151" s="3"/>
    </row>
    <row r="1152" spans="1:6">
      <c r="A1152" s="36"/>
      <c r="F1152" s="3"/>
    </row>
    <row r="1153" spans="1:6">
      <c r="A1153" s="36"/>
      <c r="F1153" s="3"/>
    </row>
    <row r="1154" spans="1:6">
      <c r="A1154" s="36"/>
      <c r="F1154" s="3"/>
    </row>
    <row r="1155" spans="1:6">
      <c r="A1155" s="36"/>
      <c r="F1155" s="3"/>
    </row>
    <row r="1156" spans="1:6">
      <c r="A1156" s="36"/>
      <c r="F1156" s="3"/>
    </row>
    <row r="1157" spans="1:6">
      <c r="A1157" s="36"/>
      <c r="F1157" s="3"/>
    </row>
    <row r="1158" spans="1:6">
      <c r="A1158" s="36"/>
      <c r="F1158" s="3"/>
    </row>
    <row r="1159" spans="1:6">
      <c r="A1159" s="36"/>
      <c r="F1159" s="3"/>
    </row>
    <row r="1160" spans="1:6">
      <c r="A1160" s="36"/>
      <c r="F1160" s="3"/>
    </row>
    <row r="1161" spans="1:6">
      <c r="A1161" s="36"/>
      <c r="F1161" s="3"/>
    </row>
    <row r="1162" spans="1:6">
      <c r="A1162" s="36"/>
      <c r="F1162" s="3"/>
    </row>
    <row r="1163" spans="1:6">
      <c r="A1163" s="36"/>
      <c r="F1163" s="3"/>
    </row>
    <row r="1164" spans="1:6">
      <c r="A1164" s="36"/>
      <c r="F1164" s="3"/>
    </row>
    <row r="1165" spans="1:6">
      <c r="A1165" s="36"/>
      <c r="F1165" s="3"/>
    </row>
    <row r="1166" spans="1:6">
      <c r="A1166" s="36"/>
      <c r="F1166" s="3"/>
    </row>
    <row r="1167" spans="1:6">
      <c r="A1167" s="36"/>
      <c r="F1167" s="3"/>
    </row>
    <row r="1168" spans="1:6">
      <c r="A1168" s="36"/>
      <c r="F1168" s="3"/>
    </row>
    <row r="1169" spans="1:6">
      <c r="A1169" s="36"/>
      <c r="F1169" s="3"/>
    </row>
    <row r="1170" spans="1:6">
      <c r="A1170" s="36"/>
      <c r="F1170" s="3"/>
    </row>
    <row r="1171" spans="1:6">
      <c r="A1171" s="36"/>
      <c r="F1171" s="3"/>
    </row>
    <row r="1172" spans="1:6">
      <c r="A1172" s="36"/>
      <c r="F1172" s="3"/>
    </row>
    <row r="1173" spans="1:6">
      <c r="A1173" s="36"/>
      <c r="F1173" s="3"/>
    </row>
    <row r="1174" spans="1:6">
      <c r="A1174" s="36"/>
      <c r="F1174" s="3"/>
    </row>
    <row r="1175" spans="1:6">
      <c r="A1175" s="36"/>
      <c r="F1175" s="3"/>
    </row>
    <row r="1176" spans="1:6">
      <c r="A1176" s="36"/>
      <c r="F1176" s="3"/>
    </row>
    <row r="1177" spans="1:6">
      <c r="A1177" s="36"/>
      <c r="F1177" s="3"/>
    </row>
    <row r="1178" spans="1:6">
      <c r="A1178" s="36"/>
      <c r="F1178" s="3"/>
    </row>
    <row r="1179" spans="1:6">
      <c r="A1179" s="36"/>
      <c r="F1179" s="3"/>
    </row>
    <row r="1180" spans="1:6">
      <c r="A1180" s="36"/>
      <c r="F1180" s="3"/>
    </row>
    <row r="1181" spans="1:6">
      <c r="A1181" s="36"/>
      <c r="F1181" s="3"/>
    </row>
    <row r="1182" spans="1:6">
      <c r="A1182" s="36"/>
      <c r="F1182" s="3"/>
    </row>
    <row r="1183" spans="1:6">
      <c r="A1183" s="36"/>
      <c r="F1183" s="3"/>
    </row>
    <row r="1184" spans="1:6">
      <c r="A1184" s="36"/>
      <c r="F1184" s="3"/>
    </row>
    <row r="1185" spans="1:6">
      <c r="A1185" s="36"/>
      <c r="F1185" s="3"/>
    </row>
    <row r="1186" spans="1:6">
      <c r="A1186" s="36"/>
      <c r="F1186" s="3"/>
    </row>
    <row r="1187" spans="1:6">
      <c r="A1187" s="36"/>
      <c r="F1187" s="3"/>
    </row>
    <row r="1188" spans="1:6">
      <c r="A1188" s="36"/>
      <c r="F1188" s="3"/>
    </row>
    <row r="1189" spans="1:6">
      <c r="A1189" s="36"/>
      <c r="F1189" s="3"/>
    </row>
    <row r="1190" spans="1:6">
      <c r="A1190" s="36"/>
      <c r="F1190" s="3"/>
    </row>
    <row r="1191" spans="1:6">
      <c r="A1191" s="36"/>
      <c r="F1191" s="3"/>
    </row>
    <row r="1192" spans="1:6">
      <c r="A1192" s="36"/>
      <c r="F1192" s="3"/>
    </row>
    <row r="1193" spans="1:6">
      <c r="A1193" s="36"/>
      <c r="F1193" s="3"/>
    </row>
    <row r="1194" spans="1:6">
      <c r="A1194" s="36"/>
      <c r="F1194" s="3"/>
    </row>
    <row r="1195" spans="1:6">
      <c r="A1195" s="36"/>
      <c r="F1195" s="3"/>
    </row>
    <row r="1196" spans="1:6">
      <c r="A1196" s="36"/>
      <c r="F1196" s="3"/>
    </row>
    <row r="1197" spans="1:6">
      <c r="A1197" s="36"/>
      <c r="F1197" s="3"/>
    </row>
    <row r="1198" spans="1:6">
      <c r="A1198" s="36"/>
      <c r="F1198" s="3"/>
    </row>
    <row r="1199" spans="1:6">
      <c r="A1199" s="36"/>
      <c r="F1199" s="3"/>
    </row>
    <row r="1200" spans="1:6">
      <c r="A1200" s="36"/>
      <c r="F1200" s="3"/>
    </row>
    <row r="1201" spans="1:6">
      <c r="A1201" s="36"/>
      <c r="F1201" s="3"/>
    </row>
    <row r="1202" spans="1:6">
      <c r="A1202" s="36"/>
      <c r="F1202" s="3"/>
    </row>
    <row r="1203" spans="1:6">
      <c r="A1203" s="36"/>
      <c r="F1203" s="3"/>
    </row>
    <row r="1204" spans="1:6">
      <c r="A1204" s="36"/>
      <c r="F1204" s="3"/>
    </row>
    <row r="1205" spans="1:6">
      <c r="A1205" s="36"/>
      <c r="F1205" s="3"/>
    </row>
    <row r="1206" spans="1:6">
      <c r="A1206" s="36"/>
      <c r="F1206" s="3"/>
    </row>
    <row r="1207" spans="1:6">
      <c r="A1207" s="36"/>
      <c r="F1207" s="3"/>
    </row>
    <row r="1208" spans="1:6">
      <c r="A1208" s="36"/>
      <c r="F1208" s="3"/>
    </row>
    <row r="1209" spans="1:6">
      <c r="A1209" s="36"/>
      <c r="F1209" s="3"/>
    </row>
    <row r="1210" spans="1:6">
      <c r="A1210" s="36"/>
      <c r="F1210" s="3"/>
    </row>
    <row r="1211" spans="1:6">
      <c r="A1211" s="36"/>
      <c r="F1211" s="3"/>
    </row>
    <row r="1212" spans="1:6">
      <c r="A1212" s="36"/>
      <c r="F1212" s="3"/>
    </row>
    <row r="1213" spans="1:6">
      <c r="A1213" s="36"/>
      <c r="F1213" s="3"/>
    </row>
    <row r="1214" spans="1:6">
      <c r="A1214" s="36"/>
      <c r="F1214" s="3"/>
    </row>
    <row r="1215" spans="1:6">
      <c r="A1215" s="36"/>
      <c r="F1215" s="3"/>
    </row>
    <row r="1216" spans="1:6">
      <c r="A1216" s="36"/>
      <c r="F1216" s="3"/>
    </row>
    <row r="1217" spans="1:6">
      <c r="A1217" s="36"/>
      <c r="F1217" s="3"/>
    </row>
    <row r="1218" spans="1:6">
      <c r="A1218" s="36"/>
      <c r="F1218" s="3"/>
    </row>
    <row r="1219" spans="1:6">
      <c r="A1219" s="36"/>
      <c r="F1219" s="3"/>
    </row>
    <row r="1220" spans="1:6">
      <c r="A1220" s="36"/>
      <c r="F1220" s="3"/>
    </row>
    <row r="1221" spans="1:6">
      <c r="A1221" s="36"/>
      <c r="F1221" s="3"/>
    </row>
    <row r="1222" spans="1:6">
      <c r="A1222" s="36"/>
      <c r="F1222" s="3"/>
    </row>
    <row r="1223" spans="1:6">
      <c r="A1223" s="36"/>
      <c r="F1223" s="3"/>
    </row>
    <row r="1224" spans="1:6">
      <c r="A1224" s="36"/>
      <c r="F1224" s="3"/>
    </row>
    <row r="1225" spans="1:6">
      <c r="A1225" s="36"/>
      <c r="F1225" s="3"/>
    </row>
    <row r="1226" spans="1:6">
      <c r="A1226" s="36"/>
      <c r="F1226" s="3"/>
    </row>
    <row r="1227" spans="1:6">
      <c r="A1227" s="36"/>
      <c r="F1227" s="3"/>
    </row>
    <row r="1228" spans="1:6">
      <c r="A1228" s="36"/>
      <c r="F1228" s="3"/>
    </row>
    <row r="1229" spans="1:6">
      <c r="A1229" s="36"/>
      <c r="F1229" s="3"/>
    </row>
    <row r="1230" spans="1:6">
      <c r="A1230" s="36"/>
      <c r="F1230" s="3"/>
    </row>
    <row r="1231" spans="1:6">
      <c r="A1231" s="36"/>
      <c r="F1231" s="3"/>
    </row>
    <row r="1232" spans="1:6">
      <c r="A1232" s="36"/>
      <c r="F1232" s="3"/>
    </row>
    <row r="1233" spans="1:6">
      <c r="A1233" s="36"/>
      <c r="F1233" s="3"/>
    </row>
    <row r="1234" spans="1:6">
      <c r="A1234" s="36"/>
      <c r="F1234" s="3"/>
    </row>
    <row r="1235" spans="1:6">
      <c r="A1235" s="36"/>
      <c r="F1235" s="3"/>
    </row>
    <row r="1236" spans="1:6">
      <c r="A1236" s="36"/>
      <c r="F1236" s="3"/>
    </row>
    <row r="1237" spans="1:6">
      <c r="A1237" s="36"/>
      <c r="F1237" s="3"/>
    </row>
    <row r="1238" spans="1:6">
      <c r="A1238" s="36"/>
      <c r="F1238" s="3"/>
    </row>
    <row r="1239" spans="1:6">
      <c r="A1239" s="36"/>
      <c r="F1239" s="3"/>
    </row>
    <row r="1240" spans="1:6">
      <c r="A1240" s="36"/>
      <c r="F1240" s="3"/>
    </row>
    <row r="1241" spans="1:6">
      <c r="A1241" s="36"/>
      <c r="F1241" s="3"/>
    </row>
    <row r="1242" spans="1:6">
      <c r="A1242" s="36"/>
      <c r="F1242" s="3"/>
    </row>
    <row r="1243" spans="1:6">
      <c r="A1243" s="36"/>
      <c r="F1243" s="3"/>
    </row>
    <row r="1244" spans="1:6">
      <c r="A1244" s="36"/>
      <c r="F1244" s="3"/>
    </row>
    <row r="1245" spans="1:6">
      <c r="A1245" s="36"/>
      <c r="F1245" s="3"/>
    </row>
    <row r="1246" spans="1:6">
      <c r="A1246" s="36"/>
      <c r="F1246" s="3"/>
    </row>
    <row r="1247" spans="1:6">
      <c r="A1247" s="36"/>
      <c r="F1247" s="3"/>
    </row>
    <row r="1248" spans="1:6">
      <c r="A1248" s="36"/>
      <c r="F1248" s="3"/>
    </row>
    <row r="1249" spans="1:6">
      <c r="A1249" s="36"/>
      <c r="F1249" s="3"/>
    </row>
    <row r="1250" spans="1:6">
      <c r="A1250" s="36"/>
      <c r="F1250" s="3"/>
    </row>
    <row r="1251" spans="1:6">
      <c r="A1251" s="36"/>
      <c r="F1251" s="3"/>
    </row>
    <row r="1252" spans="1:6">
      <c r="A1252" s="36"/>
      <c r="F1252" s="3"/>
    </row>
    <row r="1253" spans="1:6">
      <c r="A1253" s="36"/>
      <c r="F1253" s="3"/>
    </row>
    <row r="1254" spans="1:6">
      <c r="A1254" s="36"/>
      <c r="F1254" s="3"/>
    </row>
    <row r="1255" spans="1:6">
      <c r="A1255" s="36"/>
      <c r="F1255" s="3"/>
    </row>
    <row r="1256" spans="1:6">
      <c r="A1256" s="36"/>
      <c r="F1256" s="3"/>
    </row>
    <row r="1257" spans="1:6">
      <c r="A1257" s="36"/>
      <c r="F1257" s="3"/>
    </row>
    <row r="1258" spans="1:6">
      <c r="A1258" s="36"/>
      <c r="F1258" s="3"/>
    </row>
    <row r="1259" spans="1:6">
      <c r="A1259" s="36"/>
      <c r="F1259" s="3"/>
    </row>
    <row r="1260" spans="1:6">
      <c r="A1260" s="36"/>
      <c r="F1260" s="3"/>
    </row>
    <row r="1261" spans="1:6">
      <c r="A1261" s="36"/>
      <c r="F1261" s="3"/>
    </row>
    <row r="1262" spans="1:6">
      <c r="A1262" s="36"/>
      <c r="F1262" s="3"/>
    </row>
    <row r="1263" spans="1:6">
      <c r="A1263" s="36"/>
      <c r="F1263" s="3"/>
    </row>
    <row r="1264" spans="1:6">
      <c r="A1264" s="36"/>
      <c r="F1264" s="3"/>
    </row>
    <row r="1265" spans="1:6">
      <c r="A1265" s="36"/>
      <c r="F1265" s="3"/>
    </row>
    <row r="1266" spans="1:6">
      <c r="A1266" s="36"/>
      <c r="F1266" s="3"/>
    </row>
    <row r="1267" spans="1:6">
      <c r="A1267" s="36"/>
      <c r="F1267" s="3"/>
    </row>
    <row r="1268" spans="1:6">
      <c r="A1268" s="36"/>
      <c r="F1268" s="3"/>
    </row>
    <row r="1269" spans="1:6">
      <c r="A1269" s="36"/>
      <c r="F1269" s="3"/>
    </row>
    <row r="1270" spans="1:6">
      <c r="A1270" s="36"/>
      <c r="F1270" s="3"/>
    </row>
    <row r="1271" spans="1:6">
      <c r="A1271" s="36"/>
      <c r="F1271" s="3"/>
    </row>
    <row r="1272" spans="1:6">
      <c r="A1272" s="36"/>
      <c r="F1272" s="3"/>
    </row>
    <row r="1273" spans="1:6">
      <c r="A1273" s="36"/>
      <c r="F1273" s="3"/>
    </row>
    <row r="1274" spans="1:6">
      <c r="A1274" s="36"/>
      <c r="F1274" s="3"/>
    </row>
    <row r="1275" spans="1:6">
      <c r="A1275" s="36"/>
      <c r="F1275" s="3"/>
    </row>
    <row r="1276" spans="1:6">
      <c r="A1276" s="36"/>
      <c r="F1276" s="3"/>
    </row>
    <row r="1277" spans="1:6">
      <c r="A1277" s="36"/>
      <c r="F1277" s="3"/>
    </row>
    <row r="1278" spans="1:6">
      <c r="A1278" s="36"/>
      <c r="F1278" s="3"/>
    </row>
    <row r="1279" spans="1:6">
      <c r="A1279" s="36"/>
      <c r="F1279" s="3"/>
    </row>
    <row r="1280" spans="1:6">
      <c r="A1280" s="36"/>
      <c r="F1280" s="3"/>
    </row>
    <row r="1281" spans="1:6">
      <c r="A1281" s="36"/>
      <c r="F1281" s="3"/>
    </row>
    <row r="1282" spans="1:6">
      <c r="A1282" s="36"/>
      <c r="F1282" s="3"/>
    </row>
    <row r="1283" spans="1:6">
      <c r="A1283" s="36"/>
      <c r="F1283" s="3"/>
    </row>
    <row r="1284" spans="1:6">
      <c r="A1284" s="36"/>
      <c r="F1284" s="3"/>
    </row>
    <row r="1285" spans="1:6">
      <c r="A1285" s="36"/>
      <c r="F1285" s="3"/>
    </row>
    <row r="1286" spans="1:6">
      <c r="A1286" s="36"/>
      <c r="F1286" s="3"/>
    </row>
    <row r="1287" spans="1:6">
      <c r="A1287" s="36"/>
      <c r="F1287" s="3"/>
    </row>
    <row r="1288" spans="1:6">
      <c r="A1288" s="36"/>
      <c r="F1288" s="3"/>
    </row>
    <row r="1289" spans="1:6">
      <c r="A1289" s="36"/>
      <c r="F1289" s="3"/>
    </row>
    <row r="1290" spans="1:6">
      <c r="A1290" s="36"/>
      <c r="F1290" s="3"/>
    </row>
    <row r="1291" spans="1:6">
      <c r="A1291" s="36"/>
      <c r="F1291" s="3"/>
    </row>
    <row r="1292" spans="1:6">
      <c r="A1292" s="36"/>
      <c r="F1292" s="3"/>
    </row>
    <row r="1293" spans="1:6">
      <c r="A1293" s="36"/>
      <c r="F1293" s="3"/>
    </row>
    <row r="1294" spans="1:6">
      <c r="A1294" s="36"/>
      <c r="F1294" s="3"/>
    </row>
    <row r="1295" spans="1:6">
      <c r="A1295" s="36"/>
      <c r="F1295" s="3"/>
    </row>
    <row r="1296" spans="1:6">
      <c r="A1296" s="36"/>
      <c r="F1296" s="3"/>
    </row>
    <row r="1297" spans="1:6">
      <c r="A1297" s="36"/>
      <c r="F1297" s="3"/>
    </row>
    <row r="1298" spans="1:6">
      <c r="A1298" s="36"/>
      <c r="F1298" s="3"/>
    </row>
    <row r="1299" spans="1:6">
      <c r="A1299" s="36"/>
      <c r="F1299" s="3"/>
    </row>
    <row r="1300" spans="1:6">
      <c r="A1300" s="36"/>
      <c r="F1300" s="3"/>
    </row>
    <row r="1301" spans="1:6">
      <c r="A1301" s="36"/>
      <c r="F1301" s="3"/>
    </row>
    <row r="1302" spans="1:6">
      <c r="A1302" s="36"/>
      <c r="F1302" s="3"/>
    </row>
    <row r="1303" spans="1:6">
      <c r="A1303" s="36"/>
      <c r="F1303" s="3"/>
    </row>
    <row r="1304" spans="1:6">
      <c r="A1304" s="36"/>
      <c r="F1304" s="3"/>
    </row>
    <row r="1305" spans="1:6">
      <c r="A1305" s="36"/>
      <c r="F1305" s="3"/>
    </row>
    <row r="1306" spans="1:6">
      <c r="A1306" s="36"/>
      <c r="F1306" s="3"/>
    </row>
    <row r="1307" spans="1:6">
      <c r="A1307" s="36"/>
      <c r="F1307" s="3"/>
    </row>
    <row r="1308" spans="1:6">
      <c r="A1308" s="36"/>
      <c r="F1308" s="3"/>
    </row>
    <row r="1309" spans="1:6">
      <c r="A1309" s="36"/>
      <c r="F1309" s="3"/>
    </row>
    <row r="1310" spans="1:6">
      <c r="A1310" s="36"/>
      <c r="F1310" s="3"/>
    </row>
    <row r="1311" spans="1:6">
      <c r="A1311" s="36"/>
      <c r="F1311" s="3"/>
    </row>
    <row r="1312" spans="1:6">
      <c r="A1312" s="36"/>
      <c r="F1312" s="3"/>
    </row>
    <row r="1313" spans="1:6">
      <c r="A1313" s="36"/>
      <c r="F1313" s="3"/>
    </row>
    <row r="1314" spans="1:6">
      <c r="A1314" s="36"/>
      <c r="F1314" s="3"/>
    </row>
    <row r="1315" spans="1:6">
      <c r="A1315" s="36"/>
      <c r="F1315" s="3"/>
    </row>
    <row r="1316" spans="1:6">
      <c r="A1316" s="36"/>
      <c r="F1316" s="3"/>
    </row>
    <row r="1317" spans="1:6">
      <c r="A1317" s="36"/>
      <c r="F1317" s="3"/>
    </row>
    <row r="1318" spans="1:6">
      <c r="A1318" s="36"/>
      <c r="F1318" s="3"/>
    </row>
    <row r="1319" spans="1:6">
      <c r="A1319" s="36"/>
      <c r="F1319" s="3"/>
    </row>
    <row r="1320" spans="1:6">
      <c r="A1320" s="36"/>
      <c r="F1320" s="3"/>
    </row>
    <row r="1321" spans="1:6">
      <c r="A1321" s="36"/>
      <c r="F1321" s="3"/>
    </row>
    <row r="1322" spans="1:6">
      <c r="A1322" s="36"/>
      <c r="F1322" s="3"/>
    </row>
    <row r="1323" spans="1:6">
      <c r="A1323" s="36"/>
      <c r="F1323" s="3"/>
    </row>
    <row r="1324" spans="1:6">
      <c r="A1324" s="36"/>
      <c r="F1324" s="3"/>
    </row>
    <row r="1325" spans="1:6">
      <c r="A1325" s="36"/>
      <c r="F1325" s="3"/>
    </row>
    <row r="1326" spans="1:6">
      <c r="A1326" s="36"/>
      <c r="F1326" s="3"/>
    </row>
    <row r="1327" spans="1:6">
      <c r="A1327" s="36"/>
      <c r="F1327" s="3"/>
    </row>
    <row r="1328" spans="1:6">
      <c r="A1328" s="36"/>
      <c r="F1328" s="3"/>
    </row>
    <row r="1329" spans="1:6">
      <c r="A1329" s="36"/>
      <c r="F1329" s="3"/>
    </row>
    <row r="1330" spans="1:6">
      <c r="A1330" s="36"/>
      <c r="F1330" s="3"/>
    </row>
    <row r="1331" spans="1:6">
      <c r="A1331" s="36"/>
      <c r="F1331" s="3"/>
    </row>
    <row r="1332" spans="1:6">
      <c r="A1332" s="36"/>
      <c r="F1332" s="3"/>
    </row>
    <row r="1333" spans="1:6">
      <c r="A1333" s="36"/>
      <c r="F1333" s="3"/>
    </row>
    <row r="1334" spans="1:6">
      <c r="A1334" s="36"/>
      <c r="F1334" s="3"/>
    </row>
    <row r="1335" spans="1:6">
      <c r="A1335" s="36"/>
      <c r="F1335" s="3"/>
    </row>
    <row r="1336" spans="1:6">
      <c r="A1336" s="36"/>
      <c r="F1336" s="3"/>
    </row>
    <row r="1337" spans="1:6">
      <c r="A1337" s="36"/>
      <c r="F1337" s="3"/>
    </row>
    <row r="1338" spans="1:6">
      <c r="A1338" s="36"/>
      <c r="F1338" s="3"/>
    </row>
    <row r="1339" spans="1:6">
      <c r="A1339" s="36"/>
      <c r="F1339" s="3"/>
    </row>
    <row r="1340" spans="1:6">
      <c r="A1340" s="36"/>
      <c r="F1340" s="3"/>
    </row>
    <row r="1341" spans="1:6">
      <c r="A1341" s="36"/>
      <c r="F1341" s="3"/>
    </row>
    <row r="1342" spans="1:6">
      <c r="A1342" s="36"/>
      <c r="F1342" s="3"/>
    </row>
    <row r="1343" spans="1:6">
      <c r="A1343" s="36"/>
      <c r="F1343" s="3"/>
    </row>
    <row r="1344" spans="1:6">
      <c r="A1344" s="36"/>
      <c r="F1344" s="3"/>
    </row>
    <row r="1345" spans="1:6">
      <c r="A1345" s="36"/>
      <c r="F1345" s="3"/>
    </row>
    <row r="1346" spans="1:6">
      <c r="A1346" s="36"/>
      <c r="F1346" s="3"/>
    </row>
    <row r="1347" spans="1:6">
      <c r="A1347" s="36"/>
      <c r="F1347" s="3"/>
    </row>
    <row r="1348" spans="1:6">
      <c r="A1348" s="36"/>
      <c r="F1348" s="3"/>
    </row>
    <row r="1349" spans="1:6">
      <c r="A1349" s="36"/>
      <c r="F1349" s="3"/>
    </row>
    <row r="1350" spans="1:6">
      <c r="A1350" s="36"/>
      <c r="F1350" s="3"/>
    </row>
    <row r="1351" spans="1:6">
      <c r="A1351" s="36"/>
      <c r="F1351" s="3"/>
    </row>
    <row r="1352" spans="1:6">
      <c r="A1352" s="36"/>
      <c r="F1352" s="3"/>
    </row>
    <row r="1353" spans="1:6">
      <c r="A1353" s="36"/>
      <c r="F1353" s="3"/>
    </row>
    <row r="1354" spans="1:6">
      <c r="A1354" s="36"/>
      <c r="F1354" s="3"/>
    </row>
    <row r="1355" spans="1:6">
      <c r="A1355" s="36"/>
      <c r="F1355" s="3"/>
    </row>
    <row r="1356" spans="1:6">
      <c r="A1356" s="36"/>
      <c r="F1356" s="3"/>
    </row>
    <row r="1357" spans="1:6">
      <c r="A1357" s="36"/>
      <c r="F1357" s="3"/>
    </row>
    <row r="1358" spans="1:6">
      <c r="A1358" s="36"/>
      <c r="F1358" s="3"/>
    </row>
    <row r="1359" spans="1:6">
      <c r="A1359" s="36"/>
      <c r="F1359" s="3"/>
    </row>
    <row r="1360" spans="1:6">
      <c r="A1360" s="36"/>
      <c r="F1360" s="3"/>
    </row>
    <row r="1361" spans="1:6">
      <c r="A1361" s="36"/>
      <c r="F1361" s="3"/>
    </row>
    <row r="1362" spans="1:6">
      <c r="A1362" s="36"/>
      <c r="F1362" s="3"/>
    </row>
    <row r="1363" spans="1:6">
      <c r="A1363" s="36"/>
      <c r="F1363" s="3"/>
    </row>
    <row r="1364" spans="1:6">
      <c r="A1364" s="36"/>
      <c r="F1364" s="3"/>
    </row>
    <row r="1365" spans="1:6">
      <c r="A1365" s="36"/>
      <c r="F1365" s="3"/>
    </row>
    <row r="1366" spans="1:6">
      <c r="A1366" s="36"/>
      <c r="F1366" s="3"/>
    </row>
    <row r="1367" spans="1:6">
      <c r="A1367" s="36"/>
      <c r="F1367" s="3"/>
    </row>
    <row r="1368" spans="1:6">
      <c r="A1368" s="36"/>
      <c r="F1368" s="3"/>
    </row>
    <row r="1369" spans="1:6">
      <c r="A1369" s="36"/>
      <c r="F1369" s="3"/>
    </row>
    <row r="1370" spans="1:6">
      <c r="A1370" s="36"/>
      <c r="F1370" s="3"/>
    </row>
    <row r="1371" spans="1:6">
      <c r="A1371" s="36"/>
      <c r="F1371" s="3"/>
    </row>
    <row r="1372" spans="1:6">
      <c r="A1372" s="36"/>
      <c r="F1372" s="3"/>
    </row>
    <row r="1373" spans="1:6">
      <c r="A1373" s="36"/>
      <c r="F1373" s="3"/>
    </row>
    <row r="1374" spans="1:6">
      <c r="A1374" s="36"/>
      <c r="F1374" s="3"/>
    </row>
    <row r="1375" spans="1:6">
      <c r="A1375" s="36"/>
      <c r="F1375" s="3"/>
    </row>
    <row r="1376" spans="1:6">
      <c r="A1376" s="36"/>
      <c r="F1376" s="3"/>
    </row>
    <row r="1377" spans="1:6">
      <c r="A1377" s="36"/>
      <c r="F1377" s="3"/>
    </row>
    <row r="1378" spans="1:6">
      <c r="A1378" s="36"/>
      <c r="F1378" s="3"/>
    </row>
    <row r="1379" spans="1:6">
      <c r="A1379" s="36"/>
      <c r="F1379" s="3"/>
    </row>
    <row r="1380" spans="1:6">
      <c r="A1380" s="36"/>
      <c r="F1380" s="3"/>
    </row>
    <row r="1381" spans="1:6">
      <c r="A1381" s="36"/>
      <c r="F1381" s="3"/>
    </row>
    <row r="1382" spans="1:6">
      <c r="A1382" s="36"/>
      <c r="F1382" s="3"/>
    </row>
    <row r="1383" spans="1:6">
      <c r="A1383" s="36"/>
      <c r="F1383" s="3"/>
    </row>
    <row r="1384" spans="1:6">
      <c r="A1384" s="36"/>
      <c r="F1384" s="3"/>
    </row>
    <row r="1385" spans="1:6">
      <c r="A1385" s="36"/>
      <c r="F1385" s="3"/>
    </row>
    <row r="1386" spans="1:6">
      <c r="A1386" s="36"/>
      <c r="F1386" s="3"/>
    </row>
    <row r="1387" spans="1:6">
      <c r="A1387" s="36"/>
      <c r="F1387" s="3"/>
    </row>
    <row r="1388" spans="1:6">
      <c r="A1388" s="36"/>
      <c r="F1388" s="3"/>
    </row>
    <row r="1389" spans="1:6">
      <c r="A1389" s="36"/>
      <c r="F1389" s="3"/>
    </row>
    <row r="1390" spans="1:6">
      <c r="A1390" s="36"/>
      <c r="F1390" s="3"/>
    </row>
    <row r="1391" spans="1:6">
      <c r="A1391" s="36"/>
      <c r="F1391" s="3"/>
    </row>
    <row r="1392" spans="1:6">
      <c r="A1392" s="36"/>
      <c r="F1392" s="3"/>
    </row>
    <row r="1393" spans="1:6">
      <c r="A1393" s="36"/>
      <c r="F1393" s="3"/>
    </row>
    <row r="1394" spans="1:6">
      <c r="A1394" s="36"/>
      <c r="F1394" s="3"/>
    </row>
    <row r="1395" spans="1:6">
      <c r="A1395" s="36"/>
      <c r="F1395" s="3"/>
    </row>
    <row r="1396" spans="1:6">
      <c r="A1396" s="36"/>
      <c r="F1396" s="3"/>
    </row>
    <row r="1397" spans="1:6">
      <c r="A1397" s="36"/>
      <c r="F1397" s="3"/>
    </row>
    <row r="1398" spans="1:6">
      <c r="A1398" s="36"/>
      <c r="F1398" s="3"/>
    </row>
    <row r="1399" spans="1:6">
      <c r="A1399" s="36"/>
      <c r="F1399" s="3"/>
    </row>
    <row r="1400" spans="1:6">
      <c r="A1400" s="36"/>
      <c r="F1400" s="3"/>
    </row>
    <row r="1401" spans="1:6">
      <c r="A1401" s="36"/>
      <c r="F1401" s="3"/>
    </row>
    <row r="1402" spans="1:6">
      <c r="A1402" s="36"/>
      <c r="F1402" s="3"/>
    </row>
    <row r="1403" spans="1:6">
      <c r="A1403" s="36"/>
      <c r="F1403" s="3"/>
    </row>
    <row r="1404" spans="1:6">
      <c r="A1404" s="36"/>
      <c r="F1404" s="3"/>
    </row>
    <row r="1405" spans="1:6">
      <c r="A1405" s="36"/>
      <c r="F1405" s="3"/>
    </row>
    <row r="1406" spans="1:6">
      <c r="A1406" s="36"/>
      <c r="F1406" s="3"/>
    </row>
    <row r="1407" spans="1:6">
      <c r="A1407" s="36"/>
      <c r="F1407" s="3"/>
    </row>
    <row r="1408" spans="1:6">
      <c r="A1408" s="36"/>
      <c r="F1408" s="3"/>
    </row>
    <row r="1409" spans="1:6">
      <c r="A1409" s="36"/>
      <c r="F1409" s="3"/>
    </row>
    <row r="1410" spans="1:6">
      <c r="A1410" s="36"/>
      <c r="F1410" s="3"/>
    </row>
    <row r="1411" spans="1:6">
      <c r="A1411" s="36"/>
      <c r="F1411" s="3"/>
    </row>
    <row r="1412" spans="1:6">
      <c r="A1412" s="36"/>
      <c r="F1412" s="3"/>
    </row>
    <row r="1413" spans="1:6">
      <c r="A1413" s="36"/>
      <c r="F1413" s="3"/>
    </row>
    <row r="1414" spans="1:6">
      <c r="A1414" s="36"/>
      <c r="F1414" s="3"/>
    </row>
    <row r="1415" spans="1:6">
      <c r="A1415" s="36"/>
      <c r="F1415" s="3"/>
    </row>
    <row r="1416" spans="1:6">
      <c r="A1416" s="36"/>
      <c r="F1416" s="3"/>
    </row>
    <row r="1417" spans="1:6">
      <c r="A1417" s="36"/>
      <c r="F1417" s="3"/>
    </row>
    <row r="1418" spans="1:6">
      <c r="A1418" s="36"/>
      <c r="F1418" s="3"/>
    </row>
    <row r="1419" spans="1:6">
      <c r="A1419" s="36"/>
      <c r="F1419" s="3"/>
    </row>
    <row r="1420" spans="1:6">
      <c r="A1420" s="36"/>
      <c r="F1420" s="3"/>
    </row>
    <row r="1421" spans="1:6">
      <c r="A1421" s="36"/>
      <c r="F1421" s="3"/>
    </row>
    <row r="1422" spans="1:6">
      <c r="A1422" s="36"/>
      <c r="F1422" s="3"/>
    </row>
    <row r="1423" spans="1:6">
      <c r="A1423" s="36"/>
      <c r="F1423" s="3"/>
    </row>
    <row r="1424" spans="1:6">
      <c r="A1424" s="36"/>
      <c r="F1424" s="3"/>
    </row>
    <row r="1425" spans="1:6">
      <c r="A1425" s="36"/>
      <c r="F1425" s="3"/>
    </row>
    <row r="1426" spans="1:6">
      <c r="A1426" s="36"/>
      <c r="F1426" s="3"/>
    </row>
    <row r="1427" spans="1:6">
      <c r="A1427" s="36"/>
      <c r="F1427" s="3"/>
    </row>
    <row r="1428" spans="1:6">
      <c r="A1428" s="36"/>
      <c r="F1428" s="3"/>
    </row>
    <row r="1429" spans="1:6">
      <c r="A1429" s="36"/>
      <c r="F1429" s="3"/>
    </row>
    <row r="1430" spans="1:6">
      <c r="A1430" s="36"/>
      <c r="F1430" s="3"/>
    </row>
    <row r="1431" spans="1:6">
      <c r="A1431" s="36"/>
      <c r="F1431" s="3"/>
    </row>
    <row r="1432" spans="1:6">
      <c r="A1432" s="36"/>
      <c r="F1432" s="3"/>
    </row>
    <row r="1433" spans="1:6">
      <c r="A1433" s="36"/>
      <c r="F1433" s="3"/>
    </row>
    <row r="1434" spans="1:6">
      <c r="A1434" s="36"/>
      <c r="F1434" s="3"/>
    </row>
    <row r="1435" spans="1:6">
      <c r="A1435" s="36"/>
      <c r="F1435" s="3"/>
    </row>
    <row r="1436" spans="1:6">
      <c r="A1436" s="36"/>
      <c r="F1436" s="3"/>
    </row>
    <row r="1437" spans="1:6">
      <c r="A1437" s="36"/>
      <c r="F1437" s="3"/>
    </row>
    <row r="1438" spans="1:6">
      <c r="A1438" s="36"/>
      <c r="F1438" s="3"/>
    </row>
    <row r="1439" spans="1:6">
      <c r="A1439" s="36"/>
      <c r="F1439" s="3"/>
    </row>
    <row r="1440" spans="1:6">
      <c r="A1440" s="36"/>
      <c r="F1440" s="3"/>
    </row>
    <row r="1441" spans="1:6">
      <c r="A1441" s="36"/>
      <c r="F1441" s="3"/>
    </row>
    <row r="1442" spans="1:6">
      <c r="A1442" s="36"/>
      <c r="F1442" s="3"/>
    </row>
    <row r="1443" spans="1:6">
      <c r="A1443" s="36"/>
      <c r="F1443" s="3"/>
    </row>
    <row r="1444" spans="1:6">
      <c r="A1444" s="36"/>
      <c r="F1444" s="3"/>
    </row>
    <row r="1445" spans="1:6">
      <c r="A1445" s="36"/>
      <c r="F1445" s="3"/>
    </row>
    <row r="1446" spans="1:6">
      <c r="A1446" s="36"/>
      <c r="F1446" s="3"/>
    </row>
    <row r="1447" spans="1:6">
      <c r="A1447" s="36"/>
      <c r="F1447" s="3"/>
    </row>
    <row r="1448" spans="1:6">
      <c r="A1448" s="36"/>
      <c r="F1448" s="3"/>
    </row>
    <row r="1449" spans="1:6">
      <c r="A1449" s="36"/>
      <c r="F1449" s="3"/>
    </row>
    <row r="1450" spans="1:6">
      <c r="A1450" s="36"/>
      <c r="F1450" s="3"/>
    </row>
    <row r="1451" spans="1:6">
      <c r="A1451" s="36"/>
      <c r="F1451" s="3"/>
    </row>
    <row r="1452" spans="1:6">
      <c r="A1452" s="36"/>
      <c r="F1452" s="3"/>
    </row>
    <row r="1453" spans="1:6">
      <c r="A1453" s="36"/>
      <c r="F1453" s="3"/>
    </row>
    <row r="1454" spans="1:6">
      <c r="A1454" s="36"/>
      <c r="F1454" s="3"/>
    </row>
    <row r="1455" spans="1:6">
      <c r="A1455" s="36"/>
      <c r="F1455" s="3"/>
    </row>
    <row r="1456" spans="1:6">
      <c r="A1456" s="36"/>
      <c r="F1456" s="3"/>
    </row>
    <row r="1457" spans="1:6">
      <c r="A1457" s="36"/>
      <c r="F1457" s="3"/>
    </row>
    <row r="1458" spans="1:6">
      <c r="A1458" s="36"/>
      <c r="F1458" s="3"/>
    </row>
    <row r="1459" spans="1:6">
      <c r="A1459" s="36"/>
      <c r="F1459" s="3"/>
    </row>
    <row r="1460" spans="1:6">
      <c r="A1460" s="36"/>
      <c r="F1460" s="3"/>
    </row>
    <row r="1461" spans="1:6">
      <c r="A1461" s="36"/>
      <c r="F1461" s="3"/>
    </row>
    <row r="1462" spans="1:6">
      <c r="A1462" s="36"/>
      <c r="F1462" s="3"/>
    </row>
    <row r="1463" spans="1:6">
      <c r="A1463" s="36"/>
      <c r="F1463" s="3"/>
    </row>
    <row r="1464" spans="1:6">
      <c r="A1464" s="36"/>
      <c r="F1464" s="3"/>
    </row>
    <row r="1465" spans="1:6">
      <c r="A1465" s="36"/>
      <c r="F1465" s="3"/>
    </row>
    <row r="1466" spans="1:6">
      <c r="A1466" s="36"/>
      <c r="F1466" s="3"/>
    </row>
    <row r="1467" spans="1:6">
      <c r="A1467" s="36"/>
      <c r="F1467" s="3"/>
    </row>
    <row r="1468" spans="1:6">
      <c r="A1468" s="36"/>
      <c r="F1468" s="3"/>
    </row>
    <row r="1469" spans="1:6">
      <c r="A1469" s="36"/>
      <c r="F1469" s="3"/>
    </row>
    <row r="1470" spans="1:6">
      <c r="A1470" s="36"/>
      <c r="F1470" s="3"/>
    </row>
    <row r="1471" spans="1:6">
      <c r="A1471" s="36"/>
      <c r="F1471" s="3"/>
    </row>
    <row r="1472" spans="1:6">
      <c r="A1472" s="36"/>
      <c r="F1472" s="3"/>
    </row>
    <row r="1473" spans="1:6">
      <c r="A1473" s="36"/>
      <c r="F1473" s="3"/>
    </row>
    <row r="1474" spans="1:6">
      <c r="A1474" s="36"/>
      <c r="F1474" s="3"/>
    </row>
    <row r="1475" spans="1:6">
      <c r="A1475" s="36"/>
      <c r="F1475" s="3"/>
    </row>
    <row r="1476" spans="1:6">
      <c r="A1476" s="36"/>
      <c r="F1476" s="3"/>
    </row>
    <row r="1477" spans="1:6">
      <c r="A1477" s="36"/>
      <c r="F1477" s="3"/>
    </row>
    <row r="1478" spans="1:6">
      <c r="A1478" s="36"/>
      <c r="F1478" s="3"/>
    </row>
    <row r="1479" spans="1:6">
      <c r="A1479" s="36"/>
      <c r="F1479" s="3"/>
    </row>
    <row r="1480" spans="1:6">
      <c r="A1480" s="36"/>
      <c r="F1480" s="3"/>
    </row>
    <row r="1481" spans="1:6">
      <c r="A1481" s="36"/>
      <c r="F1481" s="3"/>
    </row>
    <row r="1482" spans="1:6">
      <c r="A1482" s="36"/>
      <c r="F1482" s="3"/>
    </row>
    <row r="1483" spans="1:6">
      <c r="A1483" s="36"/>
      <c r="F1483" s="3"/>
    </row>
    <row r="1484" spans="1:6">
      <c r="A1484" s="36"/>
      <c r="F1484" s="3"/>
    </row>
    <row r="1485" spans="1:6">
      <c r="A1485" s="36"/>
      <c r="F1485" s="3"/>
    </row>
    <row r="1486" spans="1:6">
      <c r="A1486" s="36"/>
      <c r="F1486" s="3"/>
    </row>
    <row r="1487" spans="1:6">
      <c r="A1487" s="36"/>
      <c r="F1487" s="3"/>
    </row>
    <row r="1488" spans="1:6">
      <c r="A1488" s="36"/>
      <c r="F1488" s="3"/>
    </row>
    <row r="1489" spans="1:6">
      <c r="A1489" s="36"/>
      <c r="F1489" s="3"/>
    </row>
    <row r="1490" spans="1:6">
      <c r="A1490" s="36"/>
      <c r="F1490" s="3"/>
    </row>
    <row r="1491" spans="1:6">
      <c r="A1491" s="36"/>
      <c r="F1491" s="3"/>
    </row>
    <row r="1492" spans="1:6">
      <c r="A1492" s="36"/>
      <c r="F1492" s="3"/>
    </row>
    <row r="1493" spans="1:6">
      <c r="A1493" s="36"/>
      <c r="F1493" s="3"/>
    </row>
    <row r="1494" spans="1:6">
      <c r="A1494" s="36"/>
      <c r="F1494" s="3"/>
    </row>
    <row r="1495" spans="1:6">
      <c r="A1495" s="36"/>
      <c r="F1495" s="3"/>
    </row>
    <row r="1496" spans="1:6">
      <c r="A1496" s="36"/>
      <c r="F1496" s="3"/>
    </row>
    <row r="1497" spans="1:6">
      <c r="A1497" s="36"/>
      <c r="F1497" s="3"/>
    </row>
    <row r="1498" spans="1:6">
      <c r="A1498" s="36"/>
      <c r="F1498" s="3"/>
    </row>
    <row r="1499" spans="1:6">
      <c r="A1499" s="36"/>
      <c r="F1499" s="3"/>
    </row>
    <row r="1500" spans="1:6">
      <c r="A1500" s="36"/>
      <c r="F1500" s="3"/>
    </row>
    <row r="1501" spans="1:6">
      <c r="A1501" s="36"/>
      <c r="F1501" s="3"/>
    </row>
    <row r="1502" spans="1:6">
      <c r="A1502" s="36"/>
      <c r="F1502" s="3"/>
    </row>
    <row r="1503" spans="1:6">
      <c r="A1503" s="36"/>
      <c r="F1503" s="3"/>
    </row>
    <row r="1504" spans="1:6">
      <c r="A1504" s="36"/>
      <c r="F1504" s="3"/>
    </row>
    <row r="1505" spans="1:6">
      <c r="A1505" s="36"/>
      <c r="F1505" s="3"/>
    </row>
    <row r="1506" spans="1:6">
      <c r="A1506" s="36"/>
      <c r="F1506" s="3"/>
    </row>
    <row r="1507" spans="1:6">
      <c r="A1507" s="36"/>
      <c r="F1507" s="3"/>
    </row>
    <row r="1508" spans="1:6">
      <c r="A1508" s="36"/>
      <c r="F1508" s="3"/>
    </row>
    <row r="1509" spans="1:6">
      <c r="A1509" s="36"/>
      <c r="F1509" s="3"/>
    </row>
    <row r="1510" spans="1:6">
      <c r="A1510" s="36"/>
      <c r="F1510" s="3"/>
    </row>
    <row r="1511" spans="1:6">
      <c r="A1511" s="36"/>
      <c r="F1511" s="3"/>
    </row>
    <row r="1512" spans="1:6">
      <c r="A1512" s="36"/>
      <c r="F1512" s="3"/>
    </row>
    <row r="1513" spans="1:6">
      <c r="A1513" s="36"/>
      <c r="F1513" s="3"/>
    </row>
    <row r="1514" spans="1:6">
      <c r="A1514" s="36"/>
      <c r="F1514" s="3"/>
    </row>
    <row r="1515" spans="1:6">
      <c r="A1515" s="36"/>
      <c r="F1515" s="3"/>
    </row>
    <row r="1516" spans="1:6">
      <c r="A1516" s="36"/>
      <c r="F1516" s="3"/>
    </row>
    <row r="1517" spans="1:6">
      <c r="A1517" s="36"/>
      <c r="F1517" s="3"/>
    </row>
    <row r="1518" spans="1:6">
      <c r="A1518" s="36"/>
      <c r="F1518" s="3"/>
    </row>
    <row r="1519" spans="1:6">
      <c r="A1519" s="36"/>
      <c r="F1519" s="3"/>
    </row>
    <row r="1520" spans="1:6">
      <c r="A1520" s="36"/>
      <c r="F1520" s="3"/>
    </row>
    <row r="1521" spans="1:6">
      <c r="A1521" s="36"/>
      <c r="F1521" s="3"/>
    </row>
    <row r="1522" spans="1:6">
      <c r="A1522" s="36"/>
      <c r="F1522" s="3"/>
    </row>
    <row r="1523" spans="1:6">
      <c r="A1523" s="36"/>
      <c r="F1523" s="3"/>
    </row>
    <row r="1524" spans="1:6">
      <c r="A1524" s="36"/>
      <c r="F1524" s="3"/>
    </row>
    <row r="1525" spans="1:6">
      <c r="A1525" s="36"/>
      <c r="F1525" s="3"/>
    </row>
    <row r="1526" spans="1:6">
      <c r="A1526" s="36"/>
      <c r="F1526" s="3"/>
    </row>
    <row r="1527" spans="1:6">
      <c r="A1527" s="36"/>
      <c r="F1527" s="3"/>
    </row>
    <row r="1528" spans="1:6">
      <c r="A1528" s="36"/>
      <c r="F1528" s="3"/>
    </row>
    <row r="1529" spans="1:6">
      <c r="A1529" s="36"/>
      <c r="F1529" s="3"/>
    </row>
    <row r="1530" spans="1:6">
      <c r="A1530" s="36"/>
      <c r="F1530" s="3"/>
    </row>
    <row r="1531" spans="1:6">
      <c r="A1531" s="36"/>
      <c r="F1531" s="3"/>
    </row>
    <row r="1532" spans="1:6">
      <c r="A1532" s="36"/>
      <c r="F1532" s="3"/>
    </row>
    <row r="1533" spans="1:6">
      <c r="A1533" s="36"/>
      <c r="F1533" s="3"/>
    </row>
    <row r="1534" spans="1:6">
      <c r="A1534" s="36"/>
      <c r="F1534" s="3"/>
    </row>
    <row r="1535" spans="1:6">
      <c r="A1535" s="36"/>
      <c r="F1535" s="3"/>
    </row>
    <row r="1536" spans="1:6">
      <c r="A1536" s="36"/>
      <c r="F1536" s="3"/>
    </row>
    <row r="1537" spans="1:6">
      <c r="A1537" s="36"/>
      <c r="F1537" s="3"/>
    </row>
    <row r="1538" spans="1:6">
      <c r="A1538" s="36"/>
      <c r="F1538" s="3"/>
    </row>
    <row r="1539" spans="1:6">
      <c r="A1539" s="36"/>
      <c r="F1539" s="3"/>
    </row>
    <row r="1540" spans="1:6">
      <c r="A1540" s="36"/>
      <c r="F1540" s="3"/>
    </row>
    <row r="1541" spans="1:6">
      <c r="A1541" s="36"/>
      <c r="F1541" s="3"/>
    </row>
    <row r="1542" spans="1:6">
      <c r="A1542" s="36"/>
      <c r="F1542" s="3"/>
    </row>
    <row r="1543" spans="1:6">
      <c r="A1543" s="36"/>
      <c r="F1543" s="3"/>
    </row>
    <row r="1544" spans="1:6">
      <c r="A1544" s="36"/>
      <c r="F1544" s="3"/>
    </row>
    <row r="1545" spans="1:6">
      <c r="A1545" s="36"/>
      <c r="F1545" s="3"/>
    </row>
    <row r="1546" spans="1:6">
      <c r="A1546" s="36"/>
      <c r="F1546" s="3"/>
    </row>
    <row r="1547" spans="1:6">
      <c r="A1547" s="36"/>
      <c r="F1547" s="3"/>
    </row>
    <row r="1548" spans="1:6">
      <c r="A1548" s="36"/>
      <c r="F1548" s="3"/>
    </row>
    <row r="1549" spans="1:6">
      <c r="A1549" s="36"/>
      <c r="F1549" s="3"/>
    </row>
    <row r="1550" spans="1:6">
      <c r="A1550" s="36"/>
      <c r="F1550" s="3"/>
    </row>
    <row r="1551" spans="1:6">
      <c r="A1551" s="36"/>
      <c r="F1551" s="3"/>
    </row>
    <row r="1552" spans="1:6">
      <c r="A1552" s="36"/>
      <c r="F1552" s="3"/>
    </row>
    <row r="1553" spans="1:6">
      <c r="A1553" s="36"/>
      <c r="F1553" s="3"/>
    </row>
    <row r="1554" spans="1:6">
      <c r="A1554" s="36"/>
      <c r="F1554" s="3"/>
    </row>
    <row r="1555" spans="1:6">
      <c r="A1555" s="36"/>
      <c r="F1555" s="3"/>
    </row>
    <row r="1556" spans="1:6">
      <c r="A1556" s="36"/>
      <c r="F1556" s="3"/>
    </row>
    <row r="1557" spans="1:6">
      <c r="A1557" s="36"/>
      <c r="F1557" s="3"/>
    </row>
    <row r="1558" spans="1:6">
      <c r="A1558" s="36"/>
      <c r="F1558" s="3"/>
    </row>
    <row r="1559" spans="1:6">
      <c r="A1559" s="36"/>
      <c r="F1559" s="3"/>
    </row>
    <row r="1560" spans="1:6">
      <c r="A1560" s="36"/>
      <c r="F1560" s="3"/>
    </row>
    <row r="1561" spans="1:6">
      <c r="A1561" s="36"/>
      <c r="F1561" s="3"/>
    </row>
    <row r="1562" spans="1:6">
      <c r="A1562" s="36"/>
      <c r="F1562" s="3"/>
    </row>
    <row r="1563" spans="1:6">
      <c r="A1563" s="36"/>
      <c r="F1563" s="3"/>
    </row>
    <row r="1564" spans="1:6">
      <c r="A1564" s="36"/>
      <c r="F1564" s="3"/>
    </row>
    <row r="1565" spans="1:6">
      <c r="A1565" s="36"/>
      <c r="F1565" s="3"/>
    </row>
    <row r="1566" spans="1:6">
      <c r="A1566" s="36"/>
      <c r="F1566" s="3"/>
    </row>
    <row r="1567" spans="1:6">
      <c r="A1567" s="36"/>
      <c r="F1567" s="3"/>
    </row>
    <row r="1568" spans="1:6">
      <c r="A1568" s="36"/>
      <c r="F1568" s="3"/>
    </row>
    <row r="1569" spans="1:6">
      <c r="A1569" s="36"/>
      <c r="F1569" s="3"/>
    </row>
    <row r="1570" spans="1:6">
      <c r="A1570" s="36"/>
      <c r="F1570" s="3"/>
    </row>
    <row r="1571" spans="1:6">
      <c r="A1571" s="36"/>
      <c r="F1571" s="3"/>
    </row>
    <row r="1572" spans="1:6">
      <c r="A1572" s="36"/>
      <c r="F1572" s="3"/>
    </row>
    <row r="1573" spans="1:6">
      <c r="A1573" s="36"/>
      <c r="F1573" s="3"/>
    </row>
    <row r="1574" spans="1:6">
      <c r="A1574" s="36"/>
      <c r="F1574" s="3"/>
    </row>
    <row r="1575" spans="1:6">
      <c r="A1575" s="36"/>
      <c r="F1575" s="3"/>
    </row>
    <row r="1576" spans="1:6">
      <c r="A1576" s="36"/>
      <c r="F1576" s="3"/>
    </row>
    <row r="1577" spans="1:6">
      <c r="A1577" s="36"/>
      <c r="F1577" s="3"/>
    </row>
    <row r="1578" spans="1:6">
      <c r="A1578" s="36"/>
      <c r="F1578" s="3"/>
    </row>
    <row r="1579" spans="1:6">
      <c r="A1579" s="36"/>
      <c r="F1579" s="3"/>
    </row>
    <row r="1580" spans="1:6">
      <c r="A1580" s="36"/>
      <c r="F1580" s="3"/>
    </row>
    <row r="1581" spans="1:6">
      <c r="A1581" s="36"/>
      <c r="F1581" s="3"/>
    </row>
    <row r="1582" spans="1:6">
      <c r="A1582" s="36"/>
      <c r="F1582" s="3"/>
    </row>
    <row r="1583" spans="1:6">
      <c r="A1583" s="36"/>
      <c r="F1583" s="3"/>
    </row>
    <row r="1584" spans="1:6">
      <c r="A1584" s="36"/>
      <c r="F1584" s="3"/>
    </row>
    <row r="1585" spans="1:6">
      <c r="A1585" s="36"/>
      <c r="F1585" s="3"/>
    </row>
    <row r="1586" spans="1:6">
      <c r="A1586" s="36"/>
      <c r="F1586" s="3"/>
    </row>
    <row r="1587" spans="1:6">
      <c r="A1587" s="36"/>
      <c r="F1587" s="3"/>
    </row>
    <row r="1588" spans="1:6">
      <c r="A1588" s="36"/>
      <c r="F1588" s="3"/>
    </row>
    <row r="1589" spans="1:6">
      <c r="A1589" s="36"/>
      <c r="F1589" s="3"/>
    </row>
    <row r="1590" spans="1:6">
      <c r="A1590" s="36"/>
      <c r="F1590" s="3"/>
    </row>
    <row r="1591" spans="1:6">
      <c r="A1591" s="36"/>
      <c r="F1591" s="3"/>
    </row>
    <row r="1592" spans="1:6">
      <c r="A1592" s="36"/>
      <c r="F1592" s="3"/>
    </row>
    <row r="1593" spans="1:6">
      <c r="A1593" s="36"/>
      <c r="F1593" s="3"/>
    </row>
    <row r="1594" spans="1:6">
      <c r="A1594" s="36"/>
      <c r="F1594" s="3"/>
    </row>
    <row r="1595" spans="1:6">
      <c r="A1595" s="36"/>
      <c r="F1595" s="3"/>
    </row>
    <row r="1596" spans="1:6">
      <c r="A1596" s="36"/>
      <c r="F1596" s="3"/>
    </row>
    <row r="1597" spans="1:6">
      <c r="A1597" s="36"/>
      <c r="F1597" s="3"/>
    </row>
    <row r="1598" spans="1:6">
      <c r="A1598" s="36"/>
      <c r="F1598" s="3"/>
    </row>
    <row r="1599" spans="1:6">
      <c r="A1599" s="36"/>
      <c r="F1599" s="3"/>
    </row>
    <row r="1600" spans="1:6">
      <c r="A1600" s="36"/>
      <c r="F1600" s="3"/>
    </row>
    <row r="1601" spans="1:6">
      <c r="A1601" s="36"/>
      <c r="F1601" s="3"/>
    </row>
    <row r="1602" spans="1:6">
      <c r="A1602" s="36"/>
      <c r="F1602" s="3"/>
    </row>
    <row r="1603" spans="1:6">
      <c r="A1603" s="36"/>
      <c r="F1603" s="3"/>
    </row>
    <row r="1604" spans="1:6">
      <c r="A1604" s="36"/>
      <c r="F1604" s="3"/>
    </row>
    <row r="1605" spans="1:6">
      <c r="A1605" s="36"/>
      <c r="F1605" s="3"/>
    </row>
    <row r="1606" spans="1:6">
      <c r="A1606" s="36"/>
      <c r="F1606" s="3"/>
    </row>
    <row r="1607" spans="1:6">
      <c r="A1607" s="36"/>
      <c r="F1607" s="3"/>
    </row>
    <row r="1608" spans="1:6">
      <c r="A1608" s="36"/>
      <c r="F1608" s="3"/>
    </row>
    <row r="1609" spans="1:6">
      <c r="A1609" s="36"/>
      <c r="F1609" s="3"/>
    </row>
    <row r="1610" spans="1:6">
      <c r="A1610" s="36"/>
      <c r="F1610" s="3"/>
    </row>
    <row r="1611" spans="1:6">
      <c r="A1611" s="36"/>
      <c r="F1611" s="3"/>
    </row>
    <row r="1612" spans="1:6">
      <c r="A1612" s="36"/>
      <c r="F1612" s="3"/>
    </row>
    <row r="1613" spans="1:6">
      <c r="A1613" s="36"/>
      <c r="F1613" s="3"/>
    </row>
    <row r="1614" spans="1:6">
      <c r="A1614" s="36"/>
      <c r="F1614" s="3"/>
    </row>
    <row r="1615" spans="1:6">
      <c r="A1615" s="36"/>
      <c r="F1615" s="3"/>
    </row>
    <row r="1616" spans="1:6">
      <c r="A1616" s="36"/>
      <c r="F1616" s="3"/>
    </row>
    <row r="1617" spans="1:6">
      <c r="A1617" s="36"/>
      <c r="F1617" s="3"/>
    </row>
    <row r="1618" spans="1:6">
      <c r="A1618" s="36"/>
      <c r="F1618" s="3"/>
    </row>
    <row r="1619" spans="1:6">
      <c r="A1619" s="36"/>
      <c r="F1619" s="3"/>
    </row>
    <row r="1620" spans="1:6">
      <c r="A1620" s="36"/>
      <c r="F1620" s="3"/>
    </row>
    <row r="1621" spans="1:6">
      <c r="A1621" s="36"/>
      <c r="F1621" s="3"/>
    </row>
    <row r="1622" spans="1:6">
      <c r="A1622" s="36"/>
      <c r="F1622" s="3"/>
    </row>
    <row r="1623" spans="1:6">
      <c r="A1623" s="36"/>
      <c r="F1623" s="3"/>
    </row>
    <row r="1624" spans="1:6">
      <c r="A1624" s="36"/>
      <c r="F1624" s="3"/>
    </row>
    <row r="1625" spans="1:6">
      <c r="A1625" s="36"/>
      <c r="F1625" s="3"/>
    </row>
    <row r="1626" spans="1:6">
      <c r="A1626" s="36"/>
      <c r="F1626" s="3"/>
    </row>
    <row r="1627" spans="1:6">
      <c r="A1627" s="36"/>
      <c r="F1627" s="3"/>
    </row>
    <row r="1628" spans="1:6">
      <c r="A1628" s="36"/>
      <c r="F1628" s="3"/>
    </row>
    <row r="1629" spans="1:6">
      <c r="A1629" s="36"/>
      <c r="F1629" s="3"/>
    </row>
    <row r="1630" spans="1:6">
      <c r="A1630" s="36"/>
      <c r="F1630" s="3"/>
    </row>
    <row r="1631" spans="1:6">
      <c r="A1631" s="36"/>
      <c r="F1631" s="3"/>
    </row>
    <row r="1632" spans="1:6">
      <c r="A1632" s="36"/>
      <c r="F1632" s="3"/>
    </row>
    <row r="1633" spans="1:6">
      <c r="A1633" s="36"/>
      <c r="F1633" s="3"/>
    </row>
    <row r="1634" spans="1:6">
      <c r="A1634" s="36"/>
      <c r="F1634" s="3"/>
    </row>
    <row r="1635" spans="1:6">
      <c r="A1635" s="36"/>
      <c r="F1635" s="3"/>
    </row>
    <row r="1636" spans="1:6">
      <c r="A1636" s="36"/>
      <c r="F1636" s="3"/>
    </row>
    <row r="1637" spans="1:6">
      <c r="A1637" s="36"/>
      <c r="F1637" s="3"/>
    </row>
    <row r="1638" spans="1:6">
      <c r="A1638" s="36"/>
      <c r="F1638" s="3"/>
    </row>
    <row r="1639" spans="1:6">
      <c r="A1639" s="36"/>
      <c r="F1639" s="3"/>
    </row>
    <row r="1640" spans="1:6">
      <c r="A1640" s="36"/>
      <c r="F1640" s="3"/>
    </row>
    <row r="1641" spans="1:6">
      <c r="A1641" s="36"/>
      <c r="F1641" s="3"/>
    </row>
    <row r="1642" spans="1:6">
      <c r="A1642" s="36"/>
      <c r="F1642" s="3"/>
    </row>
    <row r="1643" spans="1:6">
      <c r="A1643" s="36"/>
      <c r="F1643" s="3"/>
    </row>
    <row r="1644" spans="1:6">
      <c r="A1644" s="36"/>
      <c r="F1644" s="3"/>
    </row>
    <row r="1645" spans="1:6">
      <c r="A1645" s="36"/>
      <c r="F1645" s="3"/>
    </row>
    <row r="1646" spans="1:6">
      <c r="A1646" s="36"/>
      <c r="F1646" s="3"/>
    </row>
    <row r="1647" spans="1:6">
      <c r="A1647" s="36"/>
      <c r="F1647" s="3"/>
    </row>
    <row r="1648" spans="1:6">
      <c r="A1648" s="36"/>
      <c r="F1648" s="3"/>
    </row>
    <row r="1649" spans="1:6">
      <c r="A1649" s="36"/>
      <c r="F1649" s="3"/>
    </row>
    <row r="1650" spans="1:6">
      <c r="A1650" s="36"/>
      <c r="F1650" s="3"/>
    </row>
    <row r="1651" spans="1:6">
      <c r="A1651" s="36"/>
      <c r="F1651" s="3"/>
    </row>
    <row r="1652" spans="1:6">
      <c r="A1652" s="36"/>
      <c r="F1652" s="3"/>
    </row>
    <row r="1653" spans="1:6">
      <c r="A1653" s="36"/>
      <c r="F1653" s="3"/>
    </row>
    <row r="1654" spans="1:6">
      <c r="A1654" s="36"/>
      <c r="F1654" s="3"/>
    </row>
    <row r="1655" spans="1:6">
      <c r="A1655" s="36"/>
      <c r="F1655" s="3"/>
    </row>
    <row r="1656" spans="1:6">
      <c r="A1656" s="36"/>
      <c r="F1656" s="3"/>
    </row>
    <row r="1657" spans="1:6">
      <c r="A1657" s="36"/>
      <c r="F1657" s="3"/>
    </row>
    <row r="1658" spans="1:6">
      <c r="A1658" s="36"/>
      <c r="F1658" s="3"/>
    </row>
    <row r="1659" spans="1:6">
      <c r="A1659" s="36"/>
      <c r="F1659" s="3"/>
    </row>
    <row r="1660" spans="1:6">
      <c r="A1660" s="36"/>
      <c r="F1660" s="3"/>
    </row>
    <row r="1661" spans="1:6">
      <c r="A1661" s="36"/>
      <c r="F1661" s="3"/>
    </row>
    <row r="1662" spans="1:6">
      <c r="A1662" s="36"/>
      <c r="F1662" s="3"/>
    </row>
    <row r="1663" spans="1:6">
      <c r="A1663" s="36"/>
      <c r="F1663" s="3"/>
    </row>
    <row r="1664" spans="1:6">
      <c r="A1664" s="36"/>
      <c r="F1664" s="3"/>
    </row>
    <row r="1665" spans="1:6">
      <c r="A1665" s="36"/>
      <c r="F1665" s="3"/>
    </row>
    <row r="1666" spans="1:6">
      <c r="A1666" s="36"/>
      <c r="F1666" s="3"/>
    </row>
    <row r="1667" spans="1:6">
      <c r="A1667" s="36"/>
      <c r="F1667" s="3"/>
    </row>
    <row r="1668" spans="1:6">
      <c r="A1668" s="36"/>
      <c r="F1668" s="3"/>
    </row>
    <row r="1669" spans="1:6">
      <c r="A1669" s="36"/>
      <c r="F1669" s="3"/>
    </row>
    <row r="1670" spans="1:6">
      <c r="A1670" s="36"/>
      <c r="F1670" s="3"/>
    </row>
    <row r="1671" spans="1:6">
      <c r="A1671" s="36"/>
      <c r="F1671" s="3"/>
    </row>
    <row r="1672" spans="1:6">
      <c r="A1672" s="36"/>
      <c r="F1672" s="3"/>
    </row>
    <row r="1673" spans="1:6">
      <c r="A1673" s="36"/>
      <c r="F1673" s="3"/>
    </row>
    <row r="1674" spans="1:6">
      <c r="A1674" s="36"/>
      <c r="F1674" s="3"/>
    </row>
    <row r="1675" spans="1:6">
      <c r="A1675" s="36"/>
      <c r="F1675" s="3"/>
    </row>
    <row r="1676" spans="1:6">
      <c r="A1676" s="36"/>
      <c r="F1676" s="3"/>
    </row>
    <row r="1677" spans="1:6">
      <c r="A1677" s="36"/>
      <c r="F1677" s="3"/>
    </row>
    <row r="1678" spans="1:6">
      <c r="A1678" s="36"/>
      <c r="F1678" s="3"/>
    </row>
    <row r="1679" spans="1:6">
      <c r="A1679" s="36"/>
      <c r="F1679" s="3"/>
    </row>
    <row r="1680" spans="1:6">
      <c r="A1680" s="36"/>
      <c r="F1680" s="3"/>
    </row>
    <row r="1681" spans="1:6">
      <c r="A1681" s="36"/>
      <c r="F1681" s="3"/>
    </row>
    <row r="1682" spans="1:6">
      <c r="A1682" s="36"/>
      <c r="F1682" s="3"/>
    </row>
    <row r="1683" spans="1:6">
      <c r="A1683" s="36"/>
      <c r="F1683" s="3"/>
    </row>
    <row r="1684" spans="1:6">
      <c r="A1684" s="36"/>
      <c r="F1684" s="3"/>
    </row>
    <row r="1685" spans="1:6">
      <c r="A1685" s="36"/>
      <c r="F1685" s="3"/>
    </row>
    <row r="1686" spans="1:6">
      <c r="A1686" s="36"/>
      <c r="F1686" s="3"/>
    </row>
    <row r="1687" spans="1:6">
      <c r="A1687" s="36"/>
      <c r="F1687" s="3"/>
    </row>
    <row r="1688" spans="1:6">
      <c r="A1688" s="36"/>
      <c r="F1688" s="3"/>
    </row>
    <row r="1689" spans="1:6">
      <c r="A1689" s="36"/>
      <c r="F1689" s="3"/>
    </row>
    <row r="1690" spans="1:6">
      <c r="A1690" s="36"/>
      <c r="F1690" s="3"/>
    </row>
    <row r="1691" spans="1:6">
      <c r="A1691" s="36"/>
      <c r="F1691" s="3"/>
    </row>
    <row r="1692" spans="1:6">
      <c r="A1692" s="36"/>
      <c r="F1692" s="3"/>
    </row>
    <row r="1693" spans="1:6">
      <c r="A1693" s="36"/>
      <c r="F1693" s="3"/>
    </row>
    <row r="1694" spans="1:6">
      <c r="A1694" s="36"/>
      <c r="F1694" s="3"/>
    </row>
    <row r="1695" spans="1:6">
      <c r="A1695" s="36"/>
      <c r="F1695" s="3"/>
    </row>
    <row r="1696" spans="1:6">
      <c r="A1696" s="36"/>
      <c r="F1696" s="3"/>
    </row>
    <row r="1697" spans="1:6">
      <c r="A1697" s="36"/>
      <c r="F1697" s="3"/>
    </row>
    <row r="1698" spans="1:6">
      <c r="A1698" s="36"/>
      <c r="F1698" s="3"/>
    </row>
    <row r="1699" spans="1:6">
      <c r="A1699" s="36"/>
      <c r="F1699" s="3"/>
    </row>
    <row r="1700" spans="1:6">
      <c r="A1700" s="36"/>
      <c r="F1700" s="3"/>
    </row>
    <row r="1701" spans="1:6">
      <c r="A1701" s="36"/>
      <c r="F1701" s="3"/>
    </row>
    <row r="1702" spans="1:6">
      <c r="A1702" s="36"/>
      <c r="F1702" s="3"/>
    </row>
    <row r="1703" spans="1:6">
      <c r="A1703" s="36"/>
      <c r="F1703" s="3"/>
    </row>
    <row r="1704" spans="1:6">
      <c r="A1704" s="36"/>
      <c r="F1704" s="3"/>
    </row>
    <row r="1705" spans="1:6">
      <c r="A1705" s="36"/>
      <c r="F1705" s="3"/>
    </row>
    <row r="1706" spans="1:6">
      <c r="A1706" s="36"/>
      <c r="F1706" s="3"/>
    </row>
    <row r="1707" spans="1:6">
      <c r="A1707" s="36"/>
      <c r="F1707" s="3"/>
    </row>
    <row r="1708" spans="1:6">
      <c r="A1708" s="36"/>
      <c r="F1708" s="3"/>
    </row>
    <row r="1709" spans="1:6">
      <c r="A1709" s="36"/>
      <c r="F1709" s="3"/>
    </row>
    <row r="1710" spans="1:6">
      <c r="A1710" s="36"/>
      <c r="F1710" s="3"/>
    </row>
    <row r="1711" spans="1:6">
      <c r="A1711" s="36"/>
      <c r="F1711" s="3"/>
    </row>
    <row r="1712" spans="1:6">
      <c r="A1712" s="36"/>
      <c r="F1712" s="3"/>
    </row>
    <row r="1713" spans="1:6">
      <c r="A1713" s="36"/>
      <c r="F1713" s="3"/>
    </row>
    <row r="1714" spans="1:6">
      <c r="A1714" s="36"/>
      <c r="F1714" s="3"/>
    </row>
    <row r="1715" spans="1:6">
      <c r="A1715" s="36"/>
      <c r="F1715" s="3"/>
    </row>
    <row r="1716" spans="1:6">
      <c r="A1716" s="36"/>
      <c r="F1716" s="3"/>
    </row>
    <row r="1717" spans="1:6">
      <c r="A1717" s="36"/>
      <c r="F1717" s="3"/>
    </row>
    <row r="1718" spans="1:6">
      <c r="A1718" s="36"/>
      <c r="F1718" s="3"/>
    </row>
    <row r="1719" spans="1:6">
      <c r="A1719" s="36"/>
      <c r="F1719" s="3"/>
    </row>
    <row r="1720" spans="1:6">
      <c r="A1720" s="36"/>
      <c r="F1720" s="3"/>
    </row>
    <row r="1721" spans="1:6">
      <c r="A1721" s="36"/>
      <c r="F1721" s="3"/>
    </row>
    <row r="1722" spans="1:6">
      <c r="A1722" s="36"/>
      <c r="F1722" s="3"/>
    </row>
    <row r="1723" spans="1:6">
      <c r="A1723" s="36"/>
      <c r="F1723" s="3"/>
    </row>
    <row r="1724" spans="1:6">
      <c r="A1724" s="36"/>
      <c r="F1724" s="3"/>
    </row>
    <row r="1725" spans="1:6">
      <c r="A1725" s="36"/>
      <c r="F1725" s="3"/>
    </row>
    <row r="1726" spans="1:6">
      <c r="A1726" s="36"/>
      <c r="F1726" s="3"/>
    </row>
    <row r="1727" spans="1:6">
      <c r="A1727" s="36"/>
      <c r="F1727" s="3"/>
    </row>
    <row r="1728" spans="1:6">
      <c r="A1728" s="36"/>
      <c r="F1728" s="3"/>
    </row>
    <row r="1729" spans="1:6">
      <c r="A1729" s="36"/>
      <c r="F1729" s="3"/>
    </row>
    <row r="1730" spans="1:6">
      <c r="A1730" s="36"/>
      <c r="F1730" s="3"/>
    </row>
    <row r="1731" spans="1:6">
      <c r="A1731" s="36"/>
      <c r="F1731" s="3"/>
    </row>
    <row r="1732" spans="1:6">
      <c r="A1732" s="36"/>
      <c r="F1732" s="3"/>
    </row>
    <row r="1733" spans="1:6">
      <c r="A1733" s="36"/>
      <c r="F1733" s="3"/>
    </row>
    <row r="1734" spans="1:6">
      <c r="A1734" s="36"/>
      <c r="F1734" s="3"/>
    </row>
    <row r="1735" spans="1:6">
      <c r="A1735" s="36"/>
      <c r="F1735" s="3"/>
    </row>
    <row r="1736" spans="1:6">
      <c r="A1736" s="36"/>
      <c r="F1736" s="3"/>
    </row>
    <row r="1737" spans="1:6">
      <c r="A1737" s="36"/>
      <c r="F1737" s="3"/>
    </row>
    <row r="1738" spans="1:6">
      <c r="A1738" s="36"/>
      <c r="F1738" s="3"/>
    </row>
    <row r="1739" spans="1:6">
      <c r="A1739" s="36"/>
      <c r="F1739" s="3"/>
    </row>
    <row r="1740" spans="1:6">
      <c r="A1740" s="36"/>
      <c r="F1740" s="3"/>
    </row>
    <row r="1741" spans="1:6">
      <c r="A1741" s="36"/>
      <c r="F1741" s="3"/>
    </row>
    <row r="1742" spans="1:6">
      <c r="A1742" s="36"/>
      <c r="F1742" s="3"/>
    </row>
    <row r="1743" spans="1:6">
      <c r="A1743" s="36"/>
      <c r="F1743" s="3"/>
    </row>
    <row r="1744" spans="1:6">
      <c r="A1744" s="36"/>
      <c r="F1744" s="3"/>
    </row>
    <row r="1745" spans="1:6">
      <c r="A1745" s="36"/>
      <c r="F1745" s="3"/>
    </row>
    <row r="1746" spans="1:6">
      <c r="A1746" s="36"/>
      <c r="F1746" s="3"/>
    </row>
    <row r="1747" spans="1:6">
      <c r="A1747" s="36"/>
      <c r="F1747" s="3"/>
    </row>
    <row r="1748" spans="1:6">
      <c r="A1748" s="36"/>
      <c r="F1748" s="3"/>
    </row>
    <row r="1749" spans="1:6">
      <c r="A1749" s="36"/>
      <c r="F1749" s="3"/>
    </row>
    <row r="1750" spans="1:6">
      <c r="A1750" s="36"/>
      <c r="F1750" s="3"/>
    </row>
    <row r="1751" spans="1:6">
      <c r="A1751" s="36"/>
      <c r="F1751" s="3"/>
    </row>
    <row r="1752" spans="1:6">
      <c r="A1752" s="36"/>
      <c r="F1752" s="3"/>
    </row>
    <row r="1753" spans="1:6">
      <c r="A1753" s="36"/>
      <c r="F1753" s="3"/>
    </row>
    <row r="1754" spans="1:6">
      <c r="A1754" s="36"/>
      <c r="F1754" s="3"/>
    </row>
    <row r="1755" spans="1:6">
      <c r="A1755" s="36"/>
      <c r="F1755" s="3"/>
    </row>
    <row r="1756" spans="1:6">
      <c r="A1756" s="36"/>
      <c r="F1756" s="3"/>
    </row>
    <row r="1757" spans="1:6">
      <c r="A1757" s="36"/>
      <c r="F1757" s="3"/>
    </row>
    <row r="1758" spans="1:6">
      <c r="A1758" s="36"/>
      <c r="F1758" s="3"/>
    </row>
    <row r="1759" spans="1:6">
      <c r="A1759" s="36"/>
      <c r="F1759" s="3"/>
    </row>
    <row r="1760" spans="1:6">
      <c r="A1760" s="36"/>
      <c r="F1760" s="3"/>
    </row>
    <row r="1761" spans="1:6">
      <c r="A1761" s="36"/>
      <c r="F1761" s="3"/>
    </row>
    <row r="1762" spans="1:6">
      <c r="A1762" s="36"/>
      <c r="F1762" s="3"/>
    </row>
    <row r="1763" spans="1:6">
      <c r="A1763" s="36"/>
      <c r="F1763" s="3"/>
    </row>
    <row r="1764" spans="1:6">
      <c r="A1764" s="36"/>
      <c r="F1764" s="3"/>
    </row>
    <row r="1765" spans="1:6">
      <c r="A1765" s="36"/>
      <c r="F1765" s="3"/>
    </row>
    <row r="1766" spans="1:6">
      <c r="A1766" s="36"/>
      <c r="F1766" s="3"/>
    </row>
    <row r="1767" spans="1:6">
      <c r="A1767" s="36"/>
      <c r="F1767" s="3"/>
    </row>
    <row r="1768" spans="1:6">
      <c r="A1768" s="36"/>
      <c r="F1768" s="3"/>
    </row>
    <row r="1769" spans="1:6">
      <c r="A1769" s="36"/>
      <c r="F1769" s="3"/>
    </row>
    <row r="1770" spans="1:6">
      <c r="A1770" s="36"/>
      <c r="F1770" s="3"/>
    </row>
    <row r="1771" spans="1:6">
      <c r="A1771" s="36"/>
      <c r="F1771" s="3"/>
    </row>
    <row r="1772" spans="1:6">
      <c r="A1772" s="36"/>
      <c r="F1772" s="3"/>
    </row>
    <row r="1773" spans="1:6">
      <c r="A1773" s="36"/>
      <c r="F1773" s="3"/>
    </row>
    <row r="1774" spans="1:6">
      <c r="A1774" s="36"/>
      <c r="F1774" s="3"/>
    </row>
    <row r="1775" spans="1:6">
      <c r="A1775" s="36"/>
      <c r="F1775" s="3"/>
    </row>
    <row r="1776" spans="1:6">
      <c r="A1776" s="36"/>
      <c r="F1776" s="3"/>
    </row>
    <row r="1777" spans="1:6">
      <c r="A1777" s="36"/>
      <c r="F1777" s="3"/>
    </row>
    <row r="1778" spans="1:6">
      <c r="A1778" s="36"/>
      <c r="F1778" s="3"/>
    </row>
    <row r="1779" spans="1:6">
      <c r="A1779" s="36"/>
      <c r="F1779" s="3"/>
    </row>
    <row r="1780" spans="1:6">
      <c r="A1780" s="36"/>
      <c r="F1780" s="3"/>
    </row>
    <row r="1781" spans="1:6">
      <c r="A1781" s="36"/>
      <c r="F1781" s="3"/>
    </row>
    <row r="1782" spans="1:6">
      <c r="A1782" s="36"/>
      <c r="F1782" s="3"/>
    </row>
    <row r="1783" spans="1:6">
      <c r="A1783" s="36"/>
      <c r="F1783" s="3"/>
    </row>
    <row r="1784" spans="1:6">
      <c r="A1784" s="36"/>
      <c r="F1784" s="3"/>
    </row>
    <row r="1785" spans="1:6">
      <c r="A1785" s="36"/>
      <c r="F1785" s="3"/>
    </row>
    <row r="1786" spans="1:6">
      <c r="A1786" s="36"/>
      <c r="F1786" s="3"/>
    </row>
    <row r="1787" spans="1:6">
      <c r="A1787" s="36"/>
      <c r="F1787" s="3"/>
    </row>
    <row r="1788" spans="1:6">
      <c r="A1788" s="36"/>
      <c r="F1788" s="3"/>
    </row>
    <row r="1789" spans="1:6">
      <c r="A1789" s="36"/>
      <c r="F1789" s="3"/>
    </row>
    <row r="1790" spans="1:6">
      <c r="A1790" s="36"/>
      <c r="F1790" s="3"/>
    </row>
    <row r="1791" spans="1:6">
      <c r="A1791" s="36"/>
      <c r="F1791" s="3"/>
    </row>
    <row r="1792" spans="1:6">
      <c r="A1792" s="36"/>
      <c r="F1792" s="3"/>
    </row>
    <row r="1793" spans="1:6">
      <c r="A1793" s="36"/>
      <c r="F1793" s="3"/>
    </row>
    <row r="1794" spans="1:6">
      <c r="A1794" s="36"/>
      <c r="F1794" s="3"/>
    </row>
    <row r="1795" spans="1:6">
      <c r="A1795" s="36"/>
      <c r="F1795" s="3"/>
    </row>
    <row r="1796" spans="1:6">
      <c r="A1796" s="36"/>
      <c r="F1796" s="3"/>
    </row>
    <row r="1797" spans="1:6">
      <c r="A1797" s="36"/>
      <c r="F1797" s="3"/>
    </row>
    <row r="1798" spans="1:6">
      <c r="A1798" s="36"/>
      <c r="F1798" s="3"/>
    </row>
    <row r="1799" spans="1:6">
      <c r="A1799" s="36"/>
      <c r="F1799" s="3"/>
    </row>
    <row r="1800" spans="1:6">
      <c r="A1800" s="36"/>
      <c r="F1800" s="3"/>
    </row>
    <row r="1801" spans="1:6">
      <c r="A1801" s="36"/>
      <c r="F1801" s="3"/>
    </row>
    <row r="1802" spans="1:6">
      <c r="A1802" s="36"/>
      <c r="F1802" s="3"/>
    </row>
    <row r="1803" spans="1:6">
      <c r="A1803" s="36"/>
      <c r="F1803" s="3"/>
    </row>
    <row r="1804" spans="1:6">
      <c r="A1804" s="36"/>
      <c r="F1804" s="3"/>
    </row>
    <row r="1805" spans="1:6">
      <c r="A1805" s="36"/>
      <c r="F1805" s="3"/>
    </row>
    <row r="1806" spans="1:6">
      <c r="A1806" s="36"/>
      <c r="F1806" s="3"/>
    </row>
    <row r="1807" spans="1:6">
      <c r="A1807" s="36"/>
      <c r="F1807" s="3"/>
    </row>
    <row r="1808" spans="1:6">
      <c r="A1808" s="36"/>
      <c r="F1808" s="3"/>
    </row>
    <row r="1809" spans="1:6">
      <c r="A1809" s="36"/>
      <c r="F1809" s="3"/>
    </row>
    <row r="1810" spans="1:6">
      <c r="A1810" s="36"/>
      <c r="F1810" s="3"/>
    </row>
    <row r="1811" spans="1:6">
      <c r="A1811" s="36"/>
      <c r="F1811" s="3"/>
    </row>
    <row r="1812" spans="1:6">
      <c r="A1812" s="36"/>
      <c r="F1812" s="3"/>
    </row>
    <row r="1813" spans="1:6">
      <c r="A1813" s="36"/>
      <c r="F1813" s="3"/>
    </row>
    <row r="1814" spans="1:6">
      <c r="A1814" s="36"/>
      <c r="F1814" s="3"/>
    </row>
    <row r="1815" spans="1:6">
      <c r="A1815" s="36"/>
      <c r="F1815" s="3"/>
    </row>
    <row r="1816" spans="1:6">
      <c r="A1816" s="36"/>
      <c r="F1816" s="3"/>
    </row>
    <row r="1817" spans="1:6">
      <c r="A1817" s="36"/>
      <c r="F1817" s="3"/>
    </row>
    <row r="1818" spans="1:6">
      <c r="A1818" s="36"/>
      <c r="F1818" s="3"/>
    </row>
    <row r="1819" spans="1:6">
      <c r="A1819" s="36"/>
      <c r="F1819" s="3"/>
    </row>
    <row r="1820" spans="1:6">
      <c r="A1820" s="36"/>
      <c r="F1820" s="3"/>
    </row>
    <row r="1821" spans="1:6">
      <c r="A1821" s="36"/>
      <c r="F1821" s="3"/>
    </row>
    <row r="1822" spans="1:6">
      <c r="A1822" s="36"/>
      <c r="F1822" s="3"/>
    </row>
    <row r="1823" spans="1:6">
      <c r="A1823" s="36"/>
      <c r="F1823" s="3"/>
    </row>
    <row r="1824" spans="1:6">
      <c r="A1824" s="36"/>
      <c r="F1824" s="3"/>
    </row>
    <row r="1825" spans="1:6">
      <c r="A1825" s="36"/>
      <c r="F1825" s="3"/>
    </row>
    <row r="1826" spans="1:6">
      <c r="A1826" s="36"/>
      <c r="F1826" s="3"/>
    </row>
    <row r="1827" spans="1:6">
      <c r="A1827" s="36"/>
      <c r="F1827" s="3"/>
    </row>
    <row r="1828" spans="1:6">
      <c r="A1828" s="36"/>
      <c r="F1828" s="3"/>
    </row>
    <row r="1829" spans="1:6">
      <c r="A1829" s="36"/>
      <c r="F1829" s="3"/>
    </row>
    <row r="1830" spans="1:6">
      <c r="A1830" s="36"/>
      <c r="F1830" s="3"/>
    </row>
    <row r="1831" spans="1:6">
      <c r="A1831" s="36"/>
      <c r="F1831" s="3"/>
    </row>
    <row r="1832" spans="1:6">
      <c r="A1832" s="36"/>
      <c r="F1832" s="3"/>
    </row>
    <row r="1833" spans="1:6">
      <c r="A1833" s="36"/>
      <c r="F1833" s="3"/>
    </row>
    <row r="1834" spans="1:6">
      <c r="A1834" s="36"/>
      <c r="F1834" s="3"/>
    </row>
    <row r="1835" spans="1:6">
      <c r="A1835" s="36"/>
      <c r="F1835" s="3"/>
    </row>
    <row r="1836" spans="1:6">
      <c r="A1836" s="36"/>
      <c r="F1836" s="3"/>
    </row>
    <row r="1837" spans="1:6">
      <c r="A1837" s="36"/>
      <c r="F1837" s="3"/>
    </row>
    <row r="1838" spans="1:6">
      <c r="A1838" s="36"/>
      <c r="F1838" s="3"/>
    </row>
    <row r="1839" spans="1:6">
      <c r="A1839" s="36"/>
      <c r="F1839" s="3"/>
    </row>
    <row r="1840" spans="1:6">
      <c r="A1840" s="36"/>
      <c r="F1840" s="3"/>
    </row>
    <row r="1841" spans="1:6">
      <c r="A1841" s="36"/>
      <c r="F1841" s="3"/>
    </row>
    <row r="1842" spans="1:6">
      <c r="A1842" s="36"/>
      <c r="F1842" s="3"/>
    </row>
    <row r="1843" spans="1:6">
      <c r="A1843" s="36"/>
      <c r="F1843" s="3"/>
    </row>
    <row r="1844" spans="1:6">
      <c r="A1844" s="36"/>
      <c r="F1844" s="3"/>
    </row>
    <row r="1845" spans="1:6">
      <c r="A1845" s="36"/>
      <c r="F1845" s="3"/>
    </row>
    <row r="1846" spans="1:6">
      <c r="A1846" s="36"/>
      <c r="F1846" s="3"/>
    </row>
    <row r="1847" spans="1:6">
      <c r="A1847" s="36"/>
      <c r="F1847" s="3"/>
    </row>
    <row r="1848" spans="1:6">
      <c r="A1848" s="36"/>
      <c r="F1848" s="3"/>
    </row>
    <row r="1849" spans="1:6">
      <c r="A1849" s="36"/>
      <c r="F1849" s="3"/>
    </row>
    <row r="1850" spans="1:6">
      <c r="A1850" s="36"/>
      <c r="F1850" s="3"/>
    </row>
    <row r="1851" spans="1:6">
      <c r="A1851" s="36"/>
      <c r="F1851" s="3"/>
    </row>
    <row r="1852" spans="1:6">
      <c r="A1852" s="36"/>
      <c r="F1852" s="3"/>
    </row>
    <row r="1853" spans="1:6">
      <c r="A1853" s="36"/>
      <c r="F1853" s="3"/>
    </row>
    <row r="1854" spans="1:6">
      <c r="A1854" s="36"/>
      <c r="F1854" s="3"/>
    </row>
    <row r="1855" spans="1:6">
      <c r="A1855" s="36"/>
      <c r="F1855" s="3"/>
    </row>
    <row r="1856" spans="1:6">
      <c r="A1856" s="36"/>
      <c r="F1856" s="3"/>
    </row>
    <row r="1857" spans="1:6">
      <c r="A1857" s="36"/>
      <c r="F1857" s="3"/>
    </row>
    <row r="1858" spans="1:6">
      <c r="A1858" s="36"/>
      <c r="F1858" s="3"/>
    </row>
    <row r="1859" spans="1:6">
      <c r="A1859" s="36"/>
      <c r="F1859" s="3"/>
    </row>
    <row r="1860" spans="1:6">
      <c r="A1860" s="36"/>
      <c r="F1860" s="3"/>
    </row>
    <row r="1861" spans="1:6">
      <c r="A1861" s="36"/>
      <c r="F1861" s="3"/>
    </row>
    <row r="1862" spans="1:6">
      <c r="A1862" s="36"/>
      <c r="F1862" s="3"/>
    </row>
    <row r="1863" spans="1:6">
      <c r="A1863" s="36"/>
      <c r="F1863" s="3"/>
    </row>
    <row r="1864" spans="1:6">
      <c r="A1864" s="36"/>
      <c r="F1864" s="3"/>
    </row>
    <row r="1865" spans="1:6">
      <c r="A1865" s="36"/>
      <c r="F1865" s="3"/>
    </row>
    <row r="1866" spans="1:6">
      <c r="A1866" s="36"/>
      <c r="F1866" s="3"/>
    </row>
    <row r="1867" spans="1:6">
      <c r="A1867" s="36"/>
      <c r="F1867" s="3"/>
    </row>
    <row r="1868" spans="1:6">
      <c r="A1868" s="36"/>
      <c r="F1868" s="3"/>
    </row>
    <row r="1869" spans="1:6">
      <c r="A1869" s="36"/>
      <c r="F1869" s="3"/>
    </row>
    <row r="1870" spans="1:6">
      <c r="A1870" s="36"/>
      <c r="F1870" s="3"/>
    </row>
    <row r="1871" spans="1:6">
      <c r="A1871" s="36"/>
      <c r="F1871" s="3"/>
    </row>
    <row r="1872" spans="1:6">
      <c r="A1872" s="36"/>
      <c r="F1872" s="3"/>
    </row>
    <row r="1873" spans="1:6">
      <c r="A1873" s="36"/>
      <c r="F1873" s="3"/>
    </row>
    <row r="1874" spans="1:6">
      <c r="A1874" s="36"/>
      <c r="F1874" s="3"/>
    </row>
    <row r="1875" spans="1:6">
      <c r="A1875" s="36"/>
      <c r="F1875" s="3"/>
    </row>
    <row r="1876" spans="1:6">
      <c r="A1876" s="36"/>
      <c r="F1876" s="3"/>
    </row>
    <row r="1877" spans="1:6">
      <c r="A1877" s="36"/>
      <c r="F1877" s="3"/>
    </row>
    <row r="1878" spans="1:6">
      <c r="A1878" s="36"/>
      <c r="F1878" s="3"/>
    </row>
    <row r="1879" spans="1:6">
      <c r="A1879" s="36"/>
      <c r="F1879" s="3"/>
    </row>
    <row r="1880" spans="1:6">
      <c r="A1880" s="36"/>
      <c r="F1880" s="3"/>
    </row>
    <row r="1881" spans="1:6">
      <c r="A1881" s="36"/>
      <c r="F1881" s="3"/>
    </row>
    <row r="1882" spans="1:6">
      <c r="A1882" s="36"/>
      <c r="F1882" s="3"/>
    </row>
    <row r="1883" spans="1:6">
      <c r="A1883" s="36"/>
      <c r="F1883" s="3"/>
    </row>
  </sheetData>
  <sheetProtection algorithmName="SHA-512" hashValue="SjCVwS7rXR3F5gBegU56/GcIxHLVKQOG5yUBr/nUvD2uAIO/n68rAvxwkmX8A/FR0JKM2th1D74/qMGR62WHBA==" saltValue="X2FTLtzsi6bJ9v2AIoig9A==" spinCount="100000" sheet="1" objects="1" scenarios="1"/>
  <mergeCells count="2">
    <mergeCell ref="A2:C2"/>
    <mergeCell ref="I2:K2"/>
  </mergeCells>
  <phoneticPr fontId="0" type="noConversion"/>
  <pageMargins left="1.1811023622047245" right="0.39370078740157483" top="0.59055118110236227" bottom="0.98425196850393704" header="0.19685039370078741" footer="0.59055118110236227"/>
  <pageSetup paperSize="9" firstPageNumber="2" orientation="portrait" useFirstPageNumber="1" r:id="rId1"/>
  <headerFooter scaleWithDoc="0">
    <oddFooter>&amp;R&amp;"Arial Narrow,Regular"&amp;P</oddFooter>
  </headerFooter>
  <colBreaks count="1" manualBreakCount="1">
    <brk id="8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394"/>
  <sheetViews>
    <sheetView view="pageBreakPreview" topLeftCell="A166" zoomScaleNormal="75" zoomScaleSheetLayoutView="100" workbookViewId="0">
      <selection activeCell="G11" sqref="G11"/>
    </sheetView>
  </sheetViews>
  <sheetFormatPr defaultColWidth="9.140625" defaultRowHeight="15.75"/>
  <cols>
    <col min="1" max="1" width="4.7109375" style="37" customWidth="1"/>
    <col min="2" max="2" width="0.85546875" style="5" customWidth="1"/>
    <col min="3" max="3" width="36.7109375" style="45" customWidth="1"/>
    <col min="4" max="4" width="6.7109375" style="43" customWidth="1"/>
    <col min="5" max="5" width="6.7109375" style="9" customWidth="1"/>
    <col min="6" max="6" width="7.7109375" style="7" customWidth="1"/>
    <col min="7" max="7" width="10.7109375" style="1072" customWidth="1"/>
    <col min="8" max="8" width="12.7109375" style="65" customWidth="1"/>
    <col min="9" max="9" width="12.7109375" style="957" customWidth="1"/>
    <col min="10" max="11" width="12.7109375" style="968" customWidth="1"/>
    <col min="12" max="12" width="10.85546875" style="1" bestFit="1" customWidth="1"/>
    <col min="13" max="16384" width="9.140625" style="1"/>
  </cols>
  <sheetData>
    <row r="1" spans="1:15" s="59" customFormat="1" ht="16.5">
      <c r="A1" s="994" t="s">
        <v>820</v>
      </c>
      <c r="B1" s="994"/>
      <c r="C1" s="994"/>
      <c r="D1" s="994"/>
      <c r="E1" s="940"/>
      <c r="F1" s="29"/>
      <c r="G1" s="1042"/>
      <c r="H1" s="939"/>
      <c r="I1" s="407"/>
      <c r="J1" s="978"/>
      <c r="K1" s="946"/>
      <c r="L1" s="938"/>
      <c r="M1" s="938"/>
      <c r="N1" s="938"/>
      <c r="O1" s="938"/>
    </row>
    <row r="2" spans="1:15" s="59" customFormat="1" ht="16.5">
      <c r="A2" s="1158" t="s">
        <v>498</v>
      </c>
      <c r="B2" s="1158"/>
      <c r="C2" s="1158"/>
      <c r="D2" s="587"/>
      <c r="E2" s="30"/>
      <c r="F2" s="31"/>
      <c r="G2" s="1043"/>
      <c r="H2" s="993" t="s">
        <v>801</v>
      </c>
      <c r="I2" s="407"/>
      <c r="J2" s="978"/>
      <c r="K2" s="946"/>
    </row>
    <row r="3" spans="1:15" s="11" customFormat="1" ht="20.100000000000001" customHeight="1">
      <c r="A3" s="937"/>
      <c r="B3" s="936"/>
      <c r="C3" s="935"/>
      <c r="D3" s="43"/>
      <c r="E3" s="934"/>
      <c r="F3" s="933"/>
      <c r="G3" s="1044"/>
      <c r="H3" s="932"/>
      <c r="I3" s="957"/>
      <c r="J3" s="968"/>
      <c r="K3" s="968"/>
    </row>
    <row r="4" spans="1:15" s="11" customFormat="1" ht="26.25">
      <c r="A4" s="931" t="s">
        <v>7</v>
      </c>
      <c r="B4" s="930"/>
      <c r="C4" s="929" t="s">
        <v>3</v>
      </c>
      <c r="D4" s="928" t="s">
        <v>457</v>
      </c>
      <c r="E4" s="927" t="s">
        <v>16</v>
      </c>
      <c r="F4" s="926" t="s">
        <v>0</v>
      </c>
      <c r="G4" s="1045" t="s">
        <v>1</v>
      </c>
      <c r="H4" s="947" t="s">
        <v>5</v>
      </c>
      <c r="I4" s="948" t="s">
        <v>216</v>
      </c>
      <c r="J4" s="558" t="s">
        <v>305</v>
      </c>
      <c r="K4" s="949" t="s">
        <v>306</v>
      </c>
    </row>
    <row r="5" spans="1:15" ht="12.75" customHeight="1">
      <c r="A5" s="36"/>
      <c r="F5" s="3"/>
      <c r="G5" s="1046"/>
      <c r="H5" s="343"/>
      <c r="I5" s="969"/>
      <c r="J5" s="970"/>
      <c r="K5" s="971"/>
    </row>
    <row r="6" spans="1:15" s="178" customFormat="1" ht="24.95" customHeight="1">
      <c r="A6" s="47"/>
      <c r="B6" s="48"/>
      <c r="C6" s="49" t="s">
        <v>500</v>
      </c>
      <c r="D6" s="96"/>
      <c r="E6" s="95"/>
      <c r="F6" s="21"/>
      <c r="G6" s="1047"/>
      <c r="H6" s="97"/>
      <c r="I6" s="81"/>
      <c r="J6" s="81"/>
      <c r="K6" s="81"/>
    </row>
    <row r="7" spans="1:15" s="23" customFormat="1" ht="15.95" customHeight="1">
      <c r="A7" s="34"/>
      <c r="B7" s="22"/>
      <c r="D7" s="43"/>
      <c r="E7" s="6"/>
      <c r="F7" s="2"/>
      <c r="G7" s="306"/>
      <c r="H7" s="62"/>
      <c r="I7" s="957"/>
      <c r="J7" s="955"/>
      <c r="K7" s="955"/>
    </row>
    <row r="8" spans="1:15" s="17" customFormat="1" ht="16.5" customHeight="1">
      <c r="A8" s="35"/>
      <c r="B8" s="741"/>
      <c r="C8" s="44" t="s">
        <v>10</v>
      </c>
      <c r="D8" s="46"/>
      <c r="E8" s="20"/>
      <c r="F8" s="21"/>
      <c r="G8" s="1048"/>
      <c r="H8" s="63"/>
      <c r="I8" s="957"/>
      <c r="J8" s="955"/>
      <c r="K8" s="955"/>
    </row>
    <row r="9" spans="1:15" s="26" customFormat="1" ht="12.95" customHeight="1">
      <c r="A9" s="34"/>
      <c r="B9" s="22"/>
      <c r="C9" s="41"/>
      <c r="D9" s="43"/>
      <c r="E9" s="6"/>
      <c r="F9" s="2"/>
      <c r="G9" s="306"/>
      <c r="H9" s="62"/>
      <c r="I9" s="957"/>
      <c r="J9" s="960"/>
      <c r="K9" s="960"/>
    </row>
    <row r="10" spans="1:15" s="922" customFormat="1" ht="24.95" customHeight="1">
      <c r="A10" s="815">
        <v>1</v>
      </c>
      <c r="B10" s="22"/>
      <c r="C10" s="103" t="s">
        <v>800</v>
      </c>
      <c r="D10" s="827" t="s">
        <v>8</v>
      </c>
      <c r="E10" s="72"/>
      <c r="F10" s="986"/>
      <c r="G10" s="306"/>
      <c r="H10" s="62"/>
      <c r="I10" s="957"/>
      <c r="J10" s="960"/>
      <c r="K10" s="960"/>
    </row>
    <row r="11" spans="1:15" s="922" customFormat="1" ht="12.95" customHeight="1">
      <c r="A11" s="815"/>
      <c r="B11" s="22"/>
      <c r="C11" s="41"/>
      <c r="D11" s="50"/>
      <c r="E11" s="77" t="s">
        <v>2</v>
      </c>
      <c r="F11" s="986">
        <v>1</v>
      </c>
      <c r="G11" s="306"/>
      <c r="H11" s="62">
        <f>G11*F11</f>
        <v>0</v>
      </c>
      <c r="I11" s="951">
        <f t="shared" ref="I11:I40" si="0">H11</f>
        <v>0</v>
      </c>
      <c r="J11" s="960"/>
      <c r="K11" s="960"/>
    </row>
    <row r="12" spans="1:15" s="26" customFormat="1" ht="12.95" customHeight="1">
      <c r="A12" s="815"/>
      <c r="B12" s="22"/>
      <c r="C12" s="41"/>
      <c r="D12" s="829"/>
      <c r="E12" s="6"/>
      <c r="F12" s="701"/>
      <c r="G12" s="306"/>
      <c r="H12" s="62"/>
      <c r="I12" s="951"/>
      <c r="J12" s="960"/>
      <c r="K12" s="960"/>
    </row>
    <row r="13" spans="1:15" s="922" customFormat="1" ht="12.95" customHeight="1">
      <c r="A13" s="815">
        <f>A10+1</f>
        <v>2</v>
      </c>
      <c r="B13" s="22"/>
      <c r="C13" s="103" t="s">
        <v>799</v>
      </c>
      <c r="D13" s="831" t="s">
        <v>9</v>
      </c>
      <c r="E13" s="41"/>
      <c r="F13" s="701"/>
      <c r="G13" s="306"/>
      <c r="H13" s="62"/>
      <c r="I13" s="951"/>
      <c r="J13" s="960"/>
      <c r="K13" s="960"/>
    </row>
    <row r="14" spans="1:15" s="922" customFormat="1" ht="12.95" customHeight="1">
      <c r="A14" s="815"/>
      <c r="B14" s="22"/>
      <c r="C14" s="41"/>
      <c r="D14" s="829"/>
      <c r="E14" s="6" t="s">
        <v>2</v>
      </c>
      <c r="F14" s="701">
        <v>15</v>
      </c>
      <c r="G14" s="306"/>
      <c r="H14" s="62">
        <f>G14*F14</f>
        <v>0</v>
      </c>
      <c r="I14" s="951">
        <f t="shared" si="0"/>
        <v>0</v>
      </c>
      <c r="J14" s="955"/>
      <c r="K14" s="955"/>
    </row>
    <row r="15" spans="1:15" s="26" customFormat="1" ht="12.95" customHeight="1">
      <c r="A15" s="815"/>
      <c r="B15" s="22"/>
      <c r="C15" s="41"/>
      <c r="D15" s="829"/>
      <c r="E15" s="6"/>
      <c r="F15" s="701"/>
      <c r="G15" s="306"/>
      <c r="H15" s="62"/>
      <c r="I15" s="951"/>
      <c r="J15" s="960"/>
      <c r="K15" s="960"/>
    </row>
    <row r="16" spans="1:15" s="433" customFormat="1" ht="24.95" customHeight="1">
      <c r="A16" s="815">
        <f>A13+1</f>
        <v>3</v>
      </c>
      <c r="B16" s="22"/>
      <c r="C16" s="103" t="s">
        <v>798</v>
      </c>
      <c r="D16" s="831" t="s">
        <v>11</v>
      </c>
      <c r="E16" s="41"/>
      <c r="F16" s="2"/>
      <c r="G16" s="306"/>
      <c r="H16" s="62"/>
      <c r="I16" s="951"/>
      <c r="J16" s="960"/>
      <c r="K16" s="960"/>
    </row>
    <row r="17" spans="1:11" s="433" customFormat="1" ht="15.95" customHeight="1">
      <c r="A17" s="815"/>
      <c r="B17" s="22"/>
      <c r="C17" s="41"/>
      <c r="D17" s="43"/>
      <c r="E17" s="6" t="s">
        <v>146</v>
      </c>
      <c r="F17" s="2">
        <v>650</v>
      </c>
      <c r="G17" s="306"/>
      <c r="H17" s="62">
        <f>G17*F17</f>
        <v>0</v>
      </c>
      <c r="I17" s="951">
        <f t="shared" si="0"/>
        <v>0</v>
      </c>
      <c r="J17" s="955"/>
      <c r="K17" s="955"/>
    </row>
    <row r="18" spans="1:11" s="433" customFormat="1" ht="15.95" customHeight="1">
      <c r="A18" s="815"/>
      <c r="B18" s="22"/>
      <c r="C18" s="41"/>
      <c r="D18" s="43"/>
      <c r="E18" s="6"/>
      <c r="F18" s="2"/>
      <c r="G18" s="306"/>
      <c r="H18" s="62"/>
      <c r="I18" s="951"/>
      <c r="J18" s="960"/>
      <c r="K18" s="960"/>
    </row>
    <row r="19" spans="1:11" s="433" customFormat="1" ht="24.95" customHeight="1">
      <c r="A19" s="906">
        <f>A16+1</f>
        <v>4</v>
      </c>
      <c r="B19" s="921"/>
      <c r="C19" s="659" t="s">
        <v>797</v>
      </c>
      <c r="D19" s="836" t="s">
        <v>12</v>
      </c>
      <c r="E19" s="72"/>
      <c r="F19" s="73"/>
      <c r="G19" s="1049"/>
      <c r="H19" s="817"/>
      <c r="I19" s="951"/>
      <c r="J19" s="960"/>
      <c r="K19" s="960"/>
    </row>
    <row r="20" spans="1:11" s="433" customFormat="1" ht="15.95" customHeight="1">
      <c r="A20" s="855"/>
      <c r="B20" s="920"/>
      <c r="C20" s="911"/>
      <c r="D20" s="882"/>
      <c r="E20" s="77" t="s">
        <v>198</v>
      </c>
      <c r="F20" s="73">
        <v>40</v>
      </c>
      <c r="G20" s="1050"/>
      <c r="H20" s="862">
        <f>G20*F20</f>
        <v>0</v>
      </c>
      <c r="I20" s="951">
        <f t="shared" si="0"/>
        <v>0</v>
      </c>
      <c r="J20" s="955"/>
      <c r="K20" s="955"/>
    </row>
    <row r="21" spans="1:11" s="433" customFormat="1" ht="12.95" customHeight="1">
      <c r="A21" s="815"/>
      <c r="B21" s="22"/>
      <c r="C21" s="41"/>
      <c r="D21" s="43"/>
      <c r="E21" s="6"/>
      <c r="F21" s="2"/>
      <c r="G21" s="306"/>
      <c r="H21" s="62"/>
      <c r="I21" s="951"/>
      <c r="J21" s="960"/>
      <c r="K21" s="960"/>
    </row>
    <row r="22" spans="1:11" s="433" customFormat="1" ht="24.95" customHeight="1">
      <c r="A22" s="815">
        <f>A19+1</f>
        <v>5</v>
      </c>
      <c r="B22" s="22"/>
      <c r="C22" s="103" t="s">
        <v>796</v>
      </c>
      <c r="D22" s="831" t="s">
        <v>13</v>
      </c>
      <c r="E22" s="41"/>
      <c r="F22" s="2"/>
      <c r="G22" s="306"/>
      <c r="H22" s="62"/>
      <c r="I22" s="951"/>
      <c r="J22" s="960"/>
      <c r="K22" s="960"/>
    </row>
    <row r="23" spans="1:11" s="433" customFormat="1" ht="15.95" customHeight="1">
      <c r="A23" s="815"/>
      <c r="B23" s="22"/>
      <c r="C23" s="41"/>
      <c r="D23" s="829"/>
      <c r="E23" s="6" t="s">
        <v>146</v>
      </c>
      <c r="F23" s="2">
        <v>650</v>
      </c>
      <c r="G23" s="306"/>
      <c r="H23" s="62">
        <f>G23*F23</f>
        <v>0</v>
      </c>
      <c r="I23" s="951">
        <f t="shared" si="0"/>
        <v>0</v>
      </c>
      <c r="J23" s="955"/>
      <c r="K23" s="955"/>
    </row>
    <row r="24" spans="1:11" s="433" customFormat="1" ht="12.95" customHeight="1">
      <c r="A24" s="815"/>
      <c r="B24" s="22"/>
      <c r="C24" s="41"/>
      <c r="D24" s="829"/>
      <c r="E24" s="6"/>
      <c r="F24" s="2"/>
      <c r="G24" s="306"/>
      <c r="H24" s="62"/>
      <c r="I24" s="951"/>
      <c r="J24" s="960"/>
      <c r="K24" s="960"/>
    </row>
    <row r="25" spans="1:11" s="433" customFormat="1" ht="24.95" customHeight="1">
      <c r="A25" s="815">
        <f>A22+1</f>
        <v>6</v>
      </c>
      <c r="B25" s="22"/>
      <c r="C25" s="103" t="s">
        <v>795</v>
      </c>
      <c r="D25" s="831" t="s">
        <v>14</v>
      </c>
      <c r="E25" s="41"/>
      <c r="F25" s="2"/>
      <c r="G25" s="306"/>
      <c r="H25" s="62"/>
      <c r="I25" s="951"/>
      <c r="J25" s="960"/>
      <c r="K25" s="960"/>
    </row>
    <row r="26" spans="1:11" s="433" customFormat="1" ht="15.95" customHeight="1">
      <c r="A26" s="815"/>
      <c r="B26" s="22"/>
      <c r="C26" s="41"/>
      <c r="D26" s="43"/>
      <c r="E26" s="6" t="s">
        <v>146</v>
      </c>
      <c r="F26" s="2">
        <v>520</v>
      </c>
      <c r="G26" s="306"/>
      <c r="H26" s="62">
        <f>G26*F26</f>
        <v>0</v>
      </c>
      <c r="I26" s="951">
        <f t="shared" si="0"/>
        <v>0</v>
      </c>
      <c r="J26" s="955"/>
      <c r="K26" s="955"/>
    </row>
    <row r="27" spans="1:11" s="433" customFormat="1" ht="24.95" customHeight="1">
      <c r="A27" s="815">
        <f>A25+1</f>
        <v>7</v>
      </c>
      <c r="B27" s="22"/>
      <c r="C27" s="103" t="s">
        <v>794</v>
      </c>
      <c r="D27" s="831" t="s">
        <v>15</v>
      </c>
      <c r="E27" s="41"/>
      <c r="F27" s="2"/>
      <c r="G27" s="306"/>
      <c r="H27" s="62"/>
      <c r="I27" s="951"/>
      <c r="J27" s="960"/>
      <c r="K27" s="960"/>
    </row>
    <row r="28" spans="1:11" s="433" customFormat="1" ht="15" customHeight="1">
      <c r="A28" s="815"/>
      <c r="B28" s="22"/>
      <c r="C28" s="854"/>
      <c r="D28" s="43"/>
      <c r="E28" s="77" t="s">
        <v>198</v>
      </c>
      <c r="F28" s="2">
        <v>91.5</v>
      </c>
      <c r="G28" s="306"/>
      <c r="H28" s="62">
        <f>G28*F28</f>
        <v>0</v>
      </c>
      <c r="I28" s="951">
        <f t="shared" si="0"/>
        <v>0</v>
      </c>
      <c r="J28" s="960"/>
      <c r="K28" s="960"/>
    </row>
    <row r="29" spans="1:11" s="433" customFormat="1" ht="12.95" customHeight="1">
      <c r="A29" s="815"/>
      <c r="B29" s="22"/>
      <c r="C29" s="41"/>
      <c r="D29" s="829"/>
      <c r="E29" s="6"/>
      <c r="F29" s="2"/>
      <c r="G29" s="306"/>
      <c r="H29" s="62"/>
      <c r="I29" s="951"/>
      <c r="J29" s="955"/>
      <c r="K29" s="955"/>
    </row>
    <row r="30" spans="1:11" s="433" customFormat="1" ht="24.95" customHeight="1">
      <c r="A30" s="815">
        <f>A27+1</f>
        <v>8</v>
      </c>
      <c r="B30" s="22"/>
      <c r="C30" s="103" t="s">
        <v>793</v>
      </c>
      <c r="D30" s="831" t="s">
        <v>35</v>
      </c>
      <c r="E30" s="41"/>
      <c r="F30" s="701"/>
      <c r="G30" s="306"/>
      <c r="H30" s="62"/>
      <c r="I30" s="951"/>
      <c r="J30" s="960"/>
      <c r="K30" s="960"/>
    </row>
    <row r="31" spans="1:11" s="26" customFormat="1" ht="15.95" customHeight="1">
      <c r="A31" s="815"/>
      <c r="B31" s="22"/>
      <c r="C31" s="41" t="s">
        <v>792</v>
      </c>
      <c r="D31" s="43"/>
      <c r="E31" s="6" t="s">
        <v>2</v>
      </c>
      <c r="F31" s="701">
        <v>6</v>
      </c>
      <c r="G31" s="306"/>
      <c r="H31" s="62"/>
      <c r="I31" s="951"/>
      <c r="J31" s="960"/>
      <c r="K31" s="960"/>
    </row>
    <row r="32" spans="1:11" s="26" customFormat="1" ht="15.95" customHeight="1">
      <c r="A32" s="815"/>
      <c r="B32" s="22"/>
      <c r="C32" s="41" t="s">
        <v>791</v>
      </c>
      <c r="D32" s="43"/>
      <c r="E32" s="6" t="s">
        <v>2</v>
      </c>
      <c r="F32" s="701">
        <v>2</v>
      </c>
      <c r="G32" s="306"/>
      <c r="H32" s="62"/>
      <c r="I32" s="951"/>
      <c r="J32" s="960"/>
      <c r="K32" s="960"/>
    </row>
    <row r="33" spans="1:11" s="26" customFormat="1" ht="15.95" customHeight="1">
      <c r="A33" s="815"/>
      <c r="B33" s="22"/>
      <c r="C33" s="41" t="s">
        <v>790</v>
      </c>
      <c r="D33" s="43"/>
      <c r="E33" s="6" t="s">
        <v>2</v>
      </c>
      <c r="F33" s="701">
        <v>4</v>
      </c>
      <c r="G33" s="306"/>
      <c r="H33" s="62"/>
      <c r="I33" s="951"/>
      <c r="J33" s="960"/>
      <c r="K33" s="960"/>
    </row>
    <row r="34" spans="1:11" s="26" customFormat="1" ht="15.95" customHeight="1">
      <c r="A34" s="815"/>
      <c r="B34" s="22"/>
      <c r="C34" s="919" t="s">
        <v>461</v>
      </c>
      <c r="D34" s="918"/>
      <c r="E34" s="917" t="s">
        <v>2</v>
      </c>
      <c r="F34" s="991">
        <f>SUM(F31:F33)</f>
        <v>12</v>
      </c>
      <c r="G34" s="1051"/>
      <c r="H34" s="916">
        <f>G34*F34</f>
        <v>0</v>
      </c>
      <c r="I34" s="951">
        <f t="shared" si="0"/>
        <v>0</v>
      </c>
      <c r="J34" s="960"/>
      <c r="K34" s="960"/>
    </row>
    <row r="35" spans="1:11" s="26" customFormat="1" ht="15.95" customHeight="1">
      <c r="A35" s="815"/>
      <c r="B35" s="22"/>
      <c r="C35" s="41"/>
      <c r="D35" s="43"/>
      <c r="E35" s="6"/>
      <c r="F35" s="701"/>
      <c r="G35" s="306"/>
      <c r="H35" s="62"/>
      <c r="I35" s="951"/>
      <c r="J35" s="960"/>
      <c r="K35" s="960"/>
    </row>
    <row r="36" spans="1:11" s="433" customFormat="1" ht="30" customHeight="1">
      <c r="A36" s="815">
        <f>A30+1</f>
        <v>9</v>
      </c>
      <c r="B36" s="22"/>
      <c r="C36" s="103" t="s">
        <v>789</v>
      </c>
      <c r="D36" s="831" t="s">
        <v>36</v>
      </c>
      <c r="E36" s="41"/>
      <c r="F36" s="2"/>
      <c r="G36" s="306"/>
      <c r="H36" s="62"/>
      <c r="I36" s="951"/>
      <c r="J36" s="960"/>
      <c r="K36" s="960"/>
    </row>
    <row r="37" spans="1:11" s="26" customFormat="1" ht="15.95" customHeight="1">
      <c r="A37" s="815"/>
      <c r="B37" s="22"/>
      <c r="C37" s="41"/>
      <c r="D37" s="43"/>
      <c r="E37" s="6" t="s">
        <v>146</v>
      </c>
      <c r="F37" s="2">
        <v>105</v>
      </c>
      <c r="G37" s="306"/>
      <c r="H37" s="62">
        <f>G37*F37</f>
        <v>0</v>
      </c>
      <c r="I37" s="951">
        <f t="shared" si="0"/>
        <v>0</v>
      </c>
      <c r="J37" s="955"/>
      <c r="K37" s="955"/>
    </row>
    <row r="38" spans="1:11" s="26" customFormat="1" ht="15.95" customHeight="1">
      <c r="A38" s="815"/>
      <c r="B38" s="22"/>
      <c r="C38" s="41"/>
      <c r="D38" s="43"/>
      <c r="E38" s="25"/>
      <c r="F38" s="434"/>
      <c r="G38" s="1052"/>
      <c r="H38" s="800"/>
      <c r="I38" s="951"/>
      <c r="J38" s="960"/>
      <c r="K38" s="960"/>
    </row>
    <row r="39" spans="1:11" s="433" customFormat="1" ht="30" customHeight="1">
      <c r="A39" s="815">
        <f>A36+1</f>
        <v>10</v>
      </c>
      <c r="B39" s="22"/>
      <c r="C39" s="103" t="s">
        <v>788</v>
      </c>
      <c r="D39" s="831" t="s">
        <v>37</v>
      </c>
      <c r="E39" s="41"/>
      <c r="F39" s="701"/>
      <c r="G39" s="306"/>
      <c r="H39" s="62"/>
      <c r="I39" s="951"/>
      <c r="J39" s="960"/>
      <c r="K39" s="960"/>
    </row>
    <row r="40" spans="1:11" s="26" customFormat="1" ht="15.95" customHeight="1">
      <c r="A40" s="815"/>
      <c r="B40" s="22"/>
      <c r="C40" s="41"/>
      <c r="D40" s="43"/>
      <c r="E40" s="6" t="s">
        <v>2</v>
      </c>
      <c r="F40" s="701">
        <v>1</v>
      </c>
      <c r="G40" s="306"/>
      <c r="H40" s="62">
        <f>G40*F40</f>
        <v>0</v>
      </c>
      <c r="I40" s="951">
        <f t="shared" si="0"/>
        <v>0</v>
      </c>
      <c r="J40" s="955"/>
      <c r="K40" s="955"/>
    </row>
    <row r="41" spans="1:11" s="26" customFormat="1" ht="15.95" customHeight="1">
      <c r="A41" s="815"/>
      <c r="B41" s="22"/>
      <c r="C41" s="41"/>
      <c r="D41" s="43"/>
      <c r="E41" s="6"/>
      <c r="F41" s="701"/>
      <c r="G41" s="306"/>
      <c r="H41" s="62"/>
      <c r="I41" s="951"/>
      <c r="J41" s="960"/>
      <c r="K41" s="960"/>
    </row>
    <row r="42" spans="1:11" s="433" customFormat="1" ht="21.95" customHeight="1">
      <c r="A42" s="815">
        <f>A39+1</f>
        <v>11</v>
      </c>
      <c r="B42" s="22"/>
      <c r="C42" s="103" t="s">
        <v>787</v>
      </c>
      <c r="D42" s="831" t="s">
        <v>38</v>
      </c>
      <c r="E42" s="41"/>
      <c r="F42" s="701"/>
      <c r="G42" s="306"/>
      <c r="H42" s="62"/>
      <c r="I42" s="951"/>
      <c r="J42" s="960"/>
      <c r="K42" s="960"/>
    </row>
    <row r="43" spans="1:11" s="26" customFormat="1" ht="15.95" customHeight="1">
      <c r="A43" s="815"/>
      <c r="B43" s="22"/>
      <c r="C43" s="41"/>
      <c r="D43" s="43"/>
      <c r="E43" s="6" t="s">
        <v>2</v>
      </c>
      <c r="F43" s="701">
        <v>1</v>
      </c>
      <c r="G43" s="306"/>
      <c r="H43" s="62">
        <f>G43*F43</f>
        <v>0</v>
      </c>
      <c r="I43" s="951">
        <f t="shared" ref="I43:I73" si="1">H43</f>
        <v>0</v>
      </c>
      <c r="J43" s="955"/>
      <c r="K43" s="955"/>
    </row>
    <row r="44" spans="1:11" s="26" customFormat="1" ht="15.95" customHeight="1">
      <c r="A44" s="815"/>
      <c r="B44" s="22"/>
      <c r="C44" s="41"/>
      <c r="D44" s="43"/>
      <c r="E44" s="6"/>
      <c r="F44" s="701"/>
      <c r="G44" s="306"/>
      <c r="H44" s="62"/>
      <c r="I44" s="951"/>
      <c r="J44" s="960"/>
      <c r="K44" s="960"/>
    </row>
    <row r="45" spans="1:11" s="740" customFormat="1" ht="24.95" customHeight="1">
      <c r="A45" s="906">
        <f>A42+1</f>
        <v>12</v>
      </c>
      <c r="B45" s="71"/>
      <c r="C45" s="117" t="s">
        <v>786</v>
      </c>
      <c r="D45" s="827" t="s">
        <v>39</v>
      </c>
      <c r="E45" s="72"/>
      <c r="F45" s="986"/>
      <c r="G45" s="307"/>
      <c r="H45" s="64"/>
      <c r="I45" s="951"/>
      <c r="J45" s="960"/>
      <c r="K45" s="960"/>
    </row>
    <row r="46" spans="1:11" s="835" customFormat="1" ht="15.95" customHeight="1">
      <c r="A46" s="906"/>
      <c r="B46" s="71"/>
      <c r="C46" s="72"/>
      <c r="D46" s="76"/>
      <c r="E46" s="77" t="s">
        <v>2</v>
      </c>
      <c r="F46" s="986">
        <v>1</v>
      </c>
      <c r="G46" s="307"/>
      <c r="H46" s="64">
        <f>G46*F46</f>
        <v>0</v>
      </c>
      <c r="I46" s="951">
        <f t="shared" si="1"/>
        <v>0</v>
      </c>
      <c r="J46" s="955"/>
      <c r="K46" s="955"/>
    </row>
    <row r="47" spans="1:11" s="26" customFormat="1" ht="15.95" customHeight="1">
      <c r="A47" s="815"/>
      <c r="B47" s="22"/>
      <c r="C47" s="41"/>
      <c r="D47" s="43"/>
      <c r="E47" s="6"/>
      <c r="F47" s="701"/>
      <c r="G47" s="1052"/>
      <c r="H47" s="800"/>
      <c r="I47" s="951"/>
      <c r="J47" s="960"/>
      <c r="K47" s="960"/>
    </row>
    <row r="48" spans="1:11" s="740" customFormat="1" ht="24.95" customHeight="1">
      <c r="A48" s="906">
        <f>A45+1</f>
        <v>13</v>
      </c>
      <c r="B48" s="71"/>
      <c r="C48" s="117" t="s">
        <v>785</v>
      </c>
      <c r="D48" s="827" t="s">
        <v>41</v>
      </c>
      <c r="E48" s="72"/>
      <c r="F48" s="73"/>
      <c r="G48" s="307"/>
      <c r="H48" s="64"/>
      <c r="I48" s="951"/>
      <c r="J48" s="960"/>
      <c r="K48" s="960"/>
    </row>
    <row r="49" spans="1:11" s="835" customFormat="1" ht="15.95" customHeight="1">
      <c r="A49" s="906"/>
      <c r="B49" s="71"/>
      <c r="C49" s="72"/>
      <c r="D49" s="76"/>
      <c r="E49" s="820" t="s">
        <v>198</v>
      </c>
      <c r="F49" s="417">
        <v>90</v>
      </c>
      <c r="G49" s="745"/>
      <c r="H49" s="64">
        <f>G49*F49</f>
        <v>0</v>
      </c>
      <c r="I49" s="951">
        <f t="shared" si="1"/>
        <v>0</v>
      </c>
      <c r="J49" s="955"/>
      <c r="K49" s="955"/>
    </row>
    <row r="50" spans="1:11" s="26" customFormat="1" ht="15.95" customHeight="1">
      <c r="A50" s="815"/>
      <c r="B50" s="22"/>
      <c r="C50" s="41"/>
      <c r="D50" s="43"/>
      <c r="E50" s="825"/>
      <c r="F50" s="832"/>
      <c r="G50" s="1052"/>
      <c r="H50" s="800"/>
      <c r="I50" s="951"/>
      <c r="J50" s="955"/>
      <c r="K50" s="955"/>
    </row>
    <row r="51" spans="1:11" s="740" customFormat="1" ht="24.95" customHeight="1">
      <c r="A51" s="906">
        <f>A48+1</f>
        <v>14</v>
      </c>
      <c r="B51" s="71"/>
      <c r="C51" s="117" t="s">
        <v>784</v>
      </c>
      <c r="D51" s="827" t="s">
        <v>42</v>
      </c>
      <c r="E51" s="72"/>
      <c r="F51" s="73"/>
      <c r="G51" s="307"/>
      <c r="H51" s="64"/>
      <c r="I51" s="951"/>
      <c r="J51" s="955"/>
      <c r="K51" s="955"/>
    </row>
    <row r="52" spans="1:11" s="835" customFormat="1" ht="15.95" customHeight="1">
      <c r="A52" s="906"/>
      <c r="B52" s="71"/>
      <c r="C52" s="72"/>
      <c r="D52" s="76"/>
      <c r="E52" s="820" t="s">
        <v>198</v>
      </c>
      <c r="F52" s="417">
        <v>76</v>
      </c>
      <c r="G52" s="745"/>
      <c r="H52" s="64">
        <f>G52*F52</f>
        <v>0</v>
      </c>
      <c r="I52" s="951">
        <f t="shared" si="1"/>
        <v>0</v>
      </c>
      <c r="J52" s="955"/>
      <c r="K52" s="955"/>
    </row>
    <row r="53" spans="1:11" s="26" customFormat="1" ht="15.95" customHeight="1">
      <c r="A53" s="815"/>
      <c r="B53" s="22"/>
      <c r="C53" s="41"/>
      <c r="D53" s="43"/>
      <c r="E53" s="825"/>
      <c r="F53" s="832"/>
      <c r="G53" s="306"/>
      <c r="H53" s="62"/>
      <c r="I53" s="951"/>
      <c r="J53" s="955"/>
      <c r="K53" s="955"/>
    </row>
    <row r="54" spans="1:11" s="740" customFormat="1" ht="20.100000000000001" customHeight="1">
      <c r="A54" s="906">
        <f>A51+1</f>
        <v>15</v>
      </c>
      <c r="B54" s="888"/>
      <c r="C54" s="814" t="s">
        <v>783</v>
      </c>
      <c r="D54" s="836" t="s">
        <v>43</v>
      </c>
      <c r="E54" s="913"/>
      <c r="F54" s="891"/>
      <c r="G54" s="307"/>
      <c r="H54" s="64"/>
      <c r="I54" s="951"/>
      <c r="J54" s="955"/>
      <c r="K54" s="955"/>
    </row>
    <row r="55" spans="1:11" s="835" customFormat="1" ht="15.95" customHeight="1">
      <c r="A55" s="908"/>
      <c r="B55" s="907"/>
      <c r="C55" s="913"/>
      <c r="D55" s="912"/>
      <c r="E55" s="416" t="s">
        <v>20</v>
      </c>
      <c r="F55" s="417">
        <v>280</v>
      </c>
      <c r="G55" s="306"/>
      <c r="H55" s="64">
        <f>G55*F55</f>
        <v>0</v>
      </c>
      <c r="I55" s="951">
        <f t="shared" si="1"/>
        <v>0</v>
      </c>
      <c r="J55" s="955"/>
      <c r="K55" s="955"/>
    </row>
    <row r="56" spans="1:11" s="835" customFormat="1" ht="15.95" customHeight="1">
      <c r="A56" s="908"/>
      <c r="B56" s="907"/>
      <c r="C56" s="913"/>
      <c r="D56" s="912"/>
      <c r="E56" s="869"/>
      <c r="F56" s="868"/>
      <c r="G56" s="306"/>
      <c r="H56" s="64"/>
      <c r="I56" s="951"/>
      <c r="J56" s="955"/>
      <c r="K56" s="955"/>
    </row>
    <row r="57" spans="1:11" s="740" customFormat="1" ht="24.95" customHeight="1">
      <c r="A57" s="906">
        <f>A54+1</f>
        <v>16</v>
      </c>
      <c r="B57" s="888"/>
      <c r="C57" s="814" t="s">
        <v>782</v>
      </c>
      <c r="D57" s="836" t="s">
        <v>44</v>
      </c>
      <c r="E57" s="821"/>
      <c r="F57" s="819"/>
      <c r="G57" s="307"/>
      <c r="H57" s="64"/>
      <c r="I57" s="951"/>
      <c r="J57" s="955"/>
      <c r="K57" s="955"/>
    </row>
    <row r="58" spans="1:11" s="835" customFormat="1" ht="15.95" customHeight="1">
      <c r="A58" s="908"/>
      <c r="B58" s="907"/>
      <c r="C58" s="915" t="s">
        <v>644</v>
      </c>
      <c r="D58" s="901"/>
      <c r="E58" s="416" t="s">
        <v>20</v>
      </c>
      <c r="F58" s="417">
        <v>153</v>
      </c>
      <c r="G58" s="306"/>
      <c r="H58" s="64">
        <f>G58*F58</f>
        <v>0</v>
      </c>
      <c r="I58" s="951">
        <f t="shared" si="1"/>
        <v>0</v>
      </c>
      <c r="J58" s="955"/>
      <c r="K58" s="955"/>
    </row>
    <row r="59" spans="1:11" s="835" customFormat="1" ht="15.95" customHeight="1">
      <c r="A59" s="908"/>
      <c r="B59" s="907"/>
      <c r="C59" s="913"/>
      <c r="D59" s="912"/>
      <c r="E59" s="847"/>
      <c r="F59" s="845"/>
      <c r="G59" s="306"/>
      <c r="H59" s="64"/>
      <c r="I59" s="951"/>
      <c r="J59" s="955"/>
      <c r="K59" s="955"/>
    </row>
    <row r="60" spans="1:11" s="740" customFormat="1" ht="40.5" customHeight="1">
      <c r="A60" s="906">
        <f>A57+1</f>
        <v>17</v>
      </c>
      <c r="B60" s="888"/>
      <c r="C60" s="814" t="s">
        <v>781</v>
      </c>
      <c r="D60" s="836" t="s">
        <v>45</v>
      </c>
      <c r="E60" s="911"/>
      <c r="F60" s="910"/>
      <c r="G60" s="1050"/>
      <c r="H60" s="862"/>
      <c r="I60" s="951"/>
      <c r="J60" s="955"/>
      <c r="K60" s="955"/>
    </row>
    <row r="61" spans="1:11" s="835" customFormat="1" ht="15.95" customHeight="1">
      <c r="A61" s="908"/>
      <c r="B61" s="907"/>
      <c r="C61" s="913"/>
      <c r="D61" s="912"/>
      <c r="E61" s="416" t="s">
        <v>20</v>
      </c>
      <c r="F61" s="417">
        <v>161</v>
      </c>
      <c r="G61" s="745"/>
      <c r="H61" s="862">
        <f>G61*F61</f>
        <v>0</v>
      </c>
      <c r="I61" s="951">
        <f t="shared" si="1"/>
        <v>0</v>
      </c>
      <c r="J61" s="955"/>
      <c r="K61" s="955"/>
    </row>
    <row r="62" spans="1:11" s="835" customFormat="1" ht="15.95" customHeight="1">
      <c r="A62" s="908"/>
      <c r="B62" s="907"/>
      <c r="C62" s="913"/>
      <c r="D62" s="912"/>
      <c r="E62" s="847"/>
      <c r="F62" s="845"/>
      <c r="G62" s="745"/>
      <c r="H62" s="862"/>
      <c r="I62" s="951"/>
      <c r="J62" s="955"/>
      <c r="K62" s="955"/>
    </row>
    <row r="63" spans="1:11" s="740" customFormat="1" ht="24.95" customHeight="1">
      <c r="A63" s="906">
        <f>A60+1</f>
        <v>18</v>
      </c>
      <c r="B63" s="888"/>
      <c r="C63" s="814" t="s">
        <v>780</v>
      </c>
      <c r="D63" s="836" t="s">
        <v>46</v>
      </c>
      <c r="E63" s="911"/>
      <c r="F63" s="910"/>
      <c r="G63" s="1050"/>
      <c r="H63" s="862"/>
      <c r="I63" s="951"/>
      <c r="J63" s="955"/>
      <c r="K63" s="955"/>
    </row>
    <row r="64" spans="1:11" s="835" customFormat="1" ht="15.95" customHeight="1">
      <c r="A64" s="908"/>
      <c r="B64" s="907"/>
      <c r="C64" s="913"/>
      <c r="D64" s="912"/>
      <c r="E64" s="416" t="s">
        <v>20</v>
      </c>
      <c r="F64" s="417">
        <v>435</v>
      </c>
      <c r="G64" s="745"/>
      <c r="H64" s="862">
        <f>G64*F64</f>
        <v>0</v>
      </c>
      <c r="I64" s="951">
        <f t="shared" si="1"/>
        <v>0</v>
      </c>
      <c r="J64" s="955"/>
      <c r="K64" s="955"/>
    </row>
    <row r="65" spans="1:11" s="835" customFormat="1" ht="15.95" customHeight="1">
      <c r="A65" s="908"/>
      <c r="B65" s="907"/>
      <c r="C65" s="913"/>
      <c r="D65" s="912"/>
      <c r="E65" s="869"/>
      <c r="F65" s="868"/>
      <c r="G65" s="745"/>
      <c r="H65" s="862"/>
      <c r="I65" s="951"/>
      <c r="J65" s="955"/>
      <c r="K65" s="955"/>
    </row>
    <row r="66" spans="1:11" s="740" customFormat="1" ht="24.95" customHeight="1">
      <c r="A66" s="906">
        <f>A63+1</f>
        <v>19</v>
      </c>
      <c r="B66" s="888"/>
      <c r="C66" s="814" t="s">
        <v>779</v>
      </c>
      <c r="D66" s="836" t="s">
        <v>47</v>
      </c>
      <c r="E66" s="911"/>
      <c r="F66" s="910"/>
      <c r="G66" s="1050"/>
      <c r="H66" s="862"/>
      <c r="I66" s="951"/>
      <c r="J66" s="955"/>
      <c r="K66" s="955"/>
    </row>
    <row r="67" spans="1:11" s="835" customFormat="1" ht="15.95" customHeight="1">
      <c r="A67" s="908"/>
      <c r="B67" s="907"/>
      <c r="C67" s="913"/>
      <c r="D67" s="901"/>
      <c r="E67" s="416" t="s">
        <v>20</v>
      </c>
      <c r="F67" s="417">
        <v>232</v>
      </c>
      <c r="G67" s="745"/>
      <c r="H67" s="862">
        <f>G67*F67</f>
        <v>0</v>
      </c>
      <c r="I67" s="951">
        <f t="shared" si="1"/>
        <v>0</v>
      </c>
      <c r="J67" s="955"/>
      <c r="K67" s="955"/>
    </row>
    <row r="68" spans="1:11" s="835" customFormat="1" ht="15.95" customHeight="1">
      <c r="A68" s="908"/>
      <c r="B68" s="907"/>
      <c r="C68" s="913"/>
      <c r="D68" s="912"/>
      <c r="E68" s="869"/>
      <c r="F68" s="868"/>
      <c r="G68" s="745"/>
      <c r="H68" s="862"/>
      <c r="I68" s="951"/>
      <c r="J68" s="955"/>
      <c r="K68" s="955"/>
    </row>
    <row r="69" spans="1:11" s="740" customFormat="1" ht="30" customHeight="1">
      <c r="A69" s="906">
        <f>A66+1</f>
        <v>20</v>
      </c>
      <c r="B69" s="888"/>
      <c r="C69" s="814" t="s">
        <v>778</v>
      </c>
      <c r="D69" s="836" t="s">
        <v>49</v>
      </c>
      <c r="E69" s="911"/>
      <c r="F69" s="910"/>
      <c r="G69" s="1050"/>
      <c r="H69" s="862"/>
      <c r="I69" s="951"/>
      <c r="J69" s="955"/>
      <c r="K69" s="955"/>
    </row>
    <row r="70" spans="1:11" s="835" customFormat="1" ht="15.95" customHeight="1">
      <c r="A70" s="908"/>
      <c r="B70" s="907"/>
      <c r="C70" s="915" t="s">
        <v>777</v>
      </c>
      <c r="D70" s="901"/>
      <c r="E70" s="416" t="s">
        <v>20</v>
      </c>
      <c r="F70" s="417">
        <v>164</v>
      </c>
      <c r="G70" s="745"/>
      <c r="H70" s="862">
        <f>G70*F70</f>
        <v>0</v>
      </c>
      <c r="I70" s="951">
        <f t="shared" si="1"/>
        <v>0</v>
      </c>
      <c r="J70" s="955"/>
      <c r="K70" s="955"/>
    </row>
    <row r="71" spans="1:11" s="835" customFormat="1" ht="15.95" customHeight="1">
      <c r="A71" s="908"/>
      <c r="B71" s="907"/>
      <c r="C71" s="821"/>
      <c r="D71" s="901"/>
      <c r="E71" s="416"/>
      <c r="F71" s="417"/>
      <c r="G71" s="745"/>
      <c r="H71" s="862"/>
      <c r="I71" s="951"/>
      <c r="J71" s="955"/>
      <c r="K71" s="955"/>
    </row>
    <row r="72" spans="1:11" s="740" customFormat="1" ht="30" customHeight="1">
      <c r="A72" s="906">
        <f>A66+1</f>
        <v>20</v>
      </c>
      <c r="B72" s="888"/>
      <c r="C72" s="814" t="s">
        <v>776</v>
      </c>
      <c r="D72" s="836" t="s">
        <v>50</v>
      </c>
      <c r="E72" s="911"/>
      <c r="F72" s="910"/>
      <c r="G72" s="1050"/>
      <c r="H72" s="862"/>
      <c r="I72" s="951"/>
      <c r="J72" s="955"/>
      <c r="K72" s="955"/>
    </row>
    <row r="73" spans="1:11" s="835" customFormat="1" ht="15.95" customHeight="1">
      <c r="A73" s="908"/>
      <c r="B73" s="907"/>
      <c r="C73" s="913"/>
      <c r="D73" s="912"/>
      <c r="E73" s="416" t="s">
        <v>20</v>
      </c>
      <c r="F73" s="417">
        <v>46</v>
      </c>
      <c r="G73" s="745"/>
      <c r="H73" s="862">
        <f>G73*F73</f>
        <v>0</v>
      </c>
      <c r="I73" s="951">
        <f t="shared" si="1"/>
        <v>0</v>
      </c>
      <c r="J73" s="955"/>
      <c r="K73" s="955"/>
    </row>
    <row r="74" spans="1:11" s="835" customFormat="1" ht="15.95" customHeight="1">
      <c r="A74" s="908"/>
      <c r="B74" s="907"/>
      <c r="C74" s="913"/>
      <c r="D74" s="912"/>
      <c r="E74" s="847"/>
      <c r="F74" s="845"/>
      <c r="G74" s="745"/>
      <c r="H74" s="862"/>
      <c r="I74" s="951"/>
      <c r="J74" s="955"/>
      <c r="K74" s="955"/>
    </row>
    <row r="75" spans="1:11" s="433" customFormat="1" ht="30" customHeight="1">
      <c r="A75" s="906">
        <f>A72+1</f>
        <v>21</v>
      </c>
      <c r="B75" s="857"/>
      <c r="C75" s="437" t="s">
        <v>775</v>
      </c>
      <c r="D75" s="818" t="s">
        <v>51</v>
      </c>
      <c r="E75" s="846"/>
      <c r="F75" s="984"/>
      <c r="G75" s="745"/>
      <c r="H75" s="599"/>
      <c r="I75" s="951"/>
      <c r="J75" s="955"/>
      <c r="K75" s="955"/>
    </row>
    <row r="76" spans="1:11" s="433" customFormat="1" ht="15.95" customHeight="1">
      <c r="A76" s="816"/>
      <c r="B76" s="857"/>
      <c r="C76" s="846"/>
      <c r="D76" s="822"/>
      <c r="E76" s="416" t="s">
        <v>2</v>
      </c>
      <c r="F76" s="881">
        <v>5</v>
      </c>
      <c r="G76" s="745"/>
      <c r="H76" s="599">
        <f>G76*F76</f>
        <v>0</v>
      </c>
      <c r="I76" s="951">
        <f t="shared" ref="I76:I85" si="2">H76</f>
        <v>0</v>
      </c>
      <c r="J76" s="955"/>
      <c r="K76" s="955"/>
    </row>
    <row r="77" spans="1:11" s="433" customFormat="1" ht="15.95" customHeight="1">
      <c r="A77" s="816"/>
      <c r="B77" s="857"/>
      <c r="C77" s="846"/>
      <c r="D77" s="822"/>
      <c r="E77" s="416"/>
      <c r="F77" s="881"/>
      <c r="G77" s="745"/>
      <c r="H77" s="599"/>
      <c r="I77" s="951"/>
      <c r="J77" s="955"/>
      <c r="K77" s="955"/>
    </row>
    <row r="78" spans="1:11" s="433" customFormat="1" ht="38.25" customHeight="1">
      <c r="A78" s="906">
        <f>A75+1</f>
        <v>22</v>
      </c>
      <c r="B78" s="857"/>
      <c r="C78" s="437" t="s">
        <v>774</v>
      </c>
      <c r="D78" s="818" t="s">
        <v>51</v>
      </c>
      <c r="E78" s="840"/>
      <c r="F78" s="881"/>
      <c r="G78" s="745"/>
      <c r="H78" s="599"/>
      <c r="I78" s="951"/>
      <c r="J78" s="955"/>
      <c r="K78" s="955"/>
    </row>
    <row r="79" spans="1:11" s="433" customFormat="1" ht="15.95" customHeight="1">
      <c r="A79" s="816"/>
      <c r="B79" s="857"/>
      <c r="C79" s="905"/>
      <c r="D79" s="822"/>
      <c r="E79" s="416" t="s">
        <v>2</v>
      </c>
      <c r="F79" s="881">
        <v>44</v>
      </c>
      <c r="G79" s="745"/>
      <c r="H79" s="599">
        <f>G79*F79</f>
        <v>0</v>
      </c>
      <c r="I79" s="951">
        <f t="shared" si="2"/>
        <v>0</v>
      </c>
      <c r="J79" s="955"/>
      <c r="K79" s="955"/>
    </row>
    <row r="80" spans="1:11" s="433" customFormat="1" ht="15.95" customHeight="1">
      <c r="A80" s="816"/>
      <c r="B80" s="857"/>
      <c r="C80" s="905"/>
      <c r="D80" s="822"/>
      <c r="E80" s="416"/>
      <c r="F80" s="881"/>
      <c r="G80" s="745"/>
      <c r="H80" s="599"/>
      <c r="I80" s="951"/>
      <c r="J80" s="955"/>
      <c r="K80" s="955"/>
    </row>
    <row r="81" spans="1:11" s="433" customFormat="1" ht="38.25">
      <c r="A81" s="906">
        <f>A78+1</f>
        <v>23</v>
      </c>
      <c r="B81" s="857"/>
      <c r="C81" s="437" t="s">
        <v>773</v>
      </c>
      <c r="D81" s="818" t="s">
        <v>52</v>
      </c>
      <c r="E81" s="840"/>
      <c r="F81" s="881"/>
      <c r="G81" s="745"/>
      <c r="H81" s="599"/>
      <c r="I81" s="951"/>
      <c r="J81" s="955"/>
      <c r="K81" s="955"/>
    </row>
    <row r="82" spans="1:11" s="433" customFormat="1" ht="15.95" customHeight="1">
      <c r="A82" s="883"/>
      <c r="B82" s="857"/>
      <c r="C82" s="914"/>
      <c r="D82" s="813"/>
      <c r="E82" s="416" t="s">
        <v>2</v>
      </c>
      <c r="F82" s="881">
        <v>116</v>
      </c>
      <c r="G82" s="745"/>
      <c r="H82" s="599">
        <f>G82*F82</f>
        <v>0</v>
      </c>
      <c r="I82" s="951">
        <f t="shared" si="2"/>
        <v>0</v>
      </c>
      <c r="J82" s="955"/>
      <c r="K82" s="955"/>
    </row>
    <row r="83" spans="1:11" s="433" customFormat="1" ht="15.95" customHeight="1">
      <c r="A83" s="883"/>
      <c r="B83" s="857"/>
      <c r="C83" s="914"/>
      <c r="D83" s="813"/>
      <c r="E83" s="416"/>
      <c r="F83" s="881"/>
      <c r="G83" s="745"/>
      <c r="H83" s="599"/>
      <c r="I83" s="951"/>
      <c r="J83" s="955"/>
      <c r="K83" s="955"/>
    </row>
    <row r="84" spans="1:11" s="433" customFormat="1" ht="26.1" customHeight="1">
      <c r="A84" s="906">
        <f>A81+1</f>
        <v>24</v>
      </c>
      <c r="B84" s="857"/>
      <c r="C84" s="437" t="s">
        <v>772</v>
      </c>
      <c r="D84" s="818" t="s">
        <v>52</v>
      </c>
      <c r="E84" s="840"/>
      <c r="F84" s="881"/>
      <c r="G84" s="745"/>
      <c r="H84" s="599"/>
      <c r="I84" s="951"/>
      <c r="J84" s="955"/>
      <c r="K84" s="955"/>
    </row>
    <row r="85" spans="1:11" s="433" customFormat="1" ht="15.95" customHeight="1">
      <c r="A85" s="906"/>
      <c r="B85" s="857"/>
      <c r="C85" s="861"/>
      <c r="D85" s="890"/>
      <c r="E85" s="416" t="s">
        <v>2</v>
      </c>
      <c r="F85" s="881">
        <v>4</v>
      </c>
      <c r="G85" s="745"/>
      <c r="H85" s="599">
        <f>G85*F85</f>
        <v>0</v>
      </c>
      <c r="I85" s="951">
        <f t="shared" si="2"/>
        <v>0</v>
      </c>
      <c r="J85" s="955"/>
      <c r="K85" s="955"/>
    </row>
    <row r="86" spans="1:11" s="835" customFormat="1" ht="15.95" customHeight="1">
      <c r="A86" s="908"/>
      <c r="B86" s="907"/>
      <c r="C86" s="913"/>
      <c r="D86" s="912"/>
      <c r="E86" s="847"/>
      <c r="F86" s="984"/>
      <c r="G86" s="1053"/>
      <c r="H86" s="817"/>
      <c r="I86" s="957"/>
      <c r="J86" s="955"/>
      <c r="K86" s="955"/>
    </row>
    <row r="87" spans="1:11" s="740" customFormat="1" ht="30" customHeight="1">
      <c r="A87" s="906">
        <f>A84+1</f>
        <v>25</v>
      </c>
      <c r="B87" s="888"/>
      <c r="C87" s="814" t="s">
        <v>771</v>
      </c>
      <c r="D87" s="836" t="s">
        <v>53</v>
      </c>
      <c r="E87" s="821"/>
      <c r="F87" s="819"/>
      <c r="G87" s="1054"/>
      <c r="H87" s="909"/>
      <c r="I87" s="951"/>
      <c r="J87" s="955"/>
      <c r="K87" s="955"/>
    </row>
    <row r="88" spans="1:11" s="835" customFormat="1" ht="15.95" customHeight="1">
      <c r="A88" s="908"/>
      <c r="B88" s="907"/>
      <c r="C88" s="913"/>
      <c r="D88" s="912"/>
      <c r="E88" s="416" t="s">
        <v>20</v>
      </c>
      <c r="F88" s="417">
        <v>405</v>
      </c>
      <c r="G88" s="745"/>
      <c r="H88" s="862">
        <f>G88*F88</f>
        <v>0</v>
      </c>
      <c r="I88" s="951">
        <f>$H$88</f>
        <v>0</v>
      </c>
      <c r="J88" s="955"/>
      <c r="K88" s="955"/>
    </row>
    <row r="89" spans="1:11" s="835" customFormat="1" ht="15.95" customHeight="1">
      <c r="A89" s="908"/>
      <c r="B89" s="907"/>
      <c r="C89" s="913"/>
      <c r="D89" s="912"/>
      <c r="E89" s="416"/>
      <c r="F89" s="417"/>
      <c r="G89" s="745"/>
      <c r="H89" s="862"/>
      <c r="I89" s="957"/>
      <c r="J89" s="955"/>
      <c r="K89" s="955"/>
    </row>
    <row r="90" spans="1:11" s="740" customFormat="1" ht="30" customHeight="1">
      <c r="A90" s="906">
        <f>A87+1</f>
        <v>26</v>
      </c>
      <c r="B90" s="888"/>
      <c r="C90" s="814" t="s">
        <v>770</v>
      </c>
      <c r="D90" s="836" t="s">
        <v>54</v>
      </c>
      <c r="E90" s="821"/>
      <c r="F90" s="819"/>
      <c r="G90" s="1050"/>
      <c r="H90" s="862"/>
      <c r="I90" s="951"/>
      <c r="J90" s="955"/>
      <c r="K90" s="955"/>
    </row>
    <row r="91" spans="1:11" s="835" customFormat="1" ht="15.95" customHeight="1">
      <c r="A91" s="908"/>
      <c r="B91" s="907"/>
      <c r="C91" s="913"/>
      <c r="D91" s="912"/>
      <c r="E91" s="416" t="s">
        <v>20</v>
      </c>
      <c r="F91" s="417">
        <v>390</v>
      </c>
      <c r="G91" s="745"/>
      <c r="H91" s="862">
        <f>G91*F91</f>
        <v>0</v>
      </c>
      <c r="I91" s="951">
        <f>$H$91</f>
        <v>0</v>
      </c>
      <c r="J91" s="955"/>
      <c r="K91" s="955"/>
    </row>
    <row r="92" spans="1:11" s="835" customFormat="1" ht="15.95" customHeight="1">
      <c r="A92" s="908"/>
      <c r="B92" s="907"/>
      <c r="C92" s="913"/>
      <c r="D92" s="912"/>
      <c r="E92" s="416"/>
      <c r="F92" s="417"/>
      <c r="G92" s="1053"/>
      <c r="H92" s="817"/>
      <c r="I92" s="957"/>
      <c r="J92" s="955"/>
      <c r="K92" s="955"/>
    </row>
    <row r="93" spans="1:11" s="835" customFormat="1" ht="39.950000000000003" customHeight="1">
      <c r="A93" s="906">
        <f>A90+1</f>
        <v>27</v>
      </c>
      <c r="B93" s="888"/>
      <c r="C93" s="814" t="s">
        <v>769</v>
      </c>
      <c r="D93" s="836" t="s">
        <v>55</v>
      </c>
      <c r="E93" s="821"/>
      <c r="F93" s="819"/>
      <c r="G93" s="1054"/>
      <c r="H93" s="909"/>
      <c r="I93" s="951"/>
      <c r="J93" s="955"/>
      <c r="K93" s="955"/>
    </row>
    <row r="94" spans="1:11" s="835" customFormat="1" ht="15.95" customHeight="1">
      <c r="A94" s="908"/>
      <c r="B94" s="907"/>
      <c r="C94" s="913"/>
      <c r="D94" s="912"/>
      <c r="E94" s="416" t="s">
        <v>20</v>
      </c>
      <c r="F94" s="417">
        <v>2900</v>
      </c>
      <c r="G94" s="745"/>
      <c r="H94" s="862">
        <f>G94*F94</f>
        <v>0</v>
      </c>
      <c r="I94" s="951">
        <f>$H$94</f>
        <v>0</v>
      </c>
      <c r="J94" s="955"/>
      <c r="K94" s="955"/>
    </row>
    <row r="95" spans="1:11" s="835" customFormat="1" ht="15.95" customHeight="1">
      <c r="A95" s="908"/>
      <c r="B95" s="907"/>
      <c r="C95" s="913"/>
      <c r="D95" s="912"/>
      <c r="E95" s="416"/>
      <c r="F95" s="417"/>
      <c r="G95" s="745"/>
      <c r="H95" s="862"/>
      <c r="I95" s="957"/>
      <c r="J95" s="955"/>
      <c r="K95" s="955"/>
    </row>
    <row r="96" spans="1:11" s="835" customFormat="1" ht="39.950000000000003" customHeight="1">
      <c r="A96" s="906">
        <f>A93+1</f>
        <v>28</v>
      </c>
      <c r="B96" s="888"/>
      <c r="C96" s="814" t="s">
        <v>768</v>
      </c>
      <c r="D96" s="836" t="s">
        <v>56</v>
      </c>
      <c r="E96" s="821"/>
      <c r="F96" s="819"/>
      <c r="G96" s="1050"/>
      <c r="H96" s="862"/>
      <c r="I96" s="951"/>
      <c r="J96" s="955"/>
      <c r="K96" s="955"/>
    </row>
    <row r="97" spans="1:11" s="835" customFormat="1" ht="15.95" customHeight="1">
      <c r="A97" s="908"/>
      <c r="B97" s="907"/>
      <c r="C97" s="913"/>
      <c r="D97" s="912"/>
      <c r="E97" s="416" t="s">
        <v>20</v>
      </c>
      <c r="F97" s="417">
        <v>300</v>
      </c>
      <c r="G97" s="745"/>
      <c r="H97" s="862">
        <f>G97*F97</f>
        <v>0</v>
      </c>
      <c r="I97" s="951">
        <f>$H$97</f>
        <v>0</v>
      </c>
      <c r="J97" s="955"/>
      <c r="K97" s="955"/>
    </row>
    <row r="98" spans="1:11" s="835" customFormat="1" ht="15.95" customHeight="1">
      <c r="A98" s="908"/>
      <c r="B98" s="907"/>
      <c r="C98" s="913"/>
      <c r="D98" s="912"/>
      <c r="E98" s="416"/>
      <c r="F98" s="417"/>
      <c r="G98" s="1053"/>
      <c r="H98" s="817"/>
      <c r="I98" s="957"/>
      <c r="J98" s="955"/>
      <c r="K98" s="955"/>
    </row>
    <row r="99" spans="1:11" s="835" customFormat="1" ht="30" customHeight="1">
      <c r="A99" s="906">
        <f>A96+1</f>
        <v>29</v>
      </c>
      <c r="B99" s="888"/>
      <c r="C99" s="814" t="s">
        <v>767</v>
      </c>
      <c r="D99" s="836" t="s">
        <v>57</v>
      </c>
      <c r="E99" s="911"/>
      <c r="F99" s="983"/>
      <c r="G99" s="1054"/>
      <c r="H99" s="909"/>
      <c r="I99" s="951"/>
      <c r="J99" s="955"/>
      <c r="K99" s="955"/>
    </row>
    <row r="100" spans="1:11" s="835" customFormat="1" ht="15.95" customHeight="1">
      <c r="A100" s="908"/>
      <c r="B100" s="907"/>
      <c r="C100" s="657" t="s">
        <v>464</v>
      </c>
      <c r="D100" s="415"/>
      <c r="E100" s="416" t="s">
        <v>2</v>
      </c>
      <c r="F100" s="881">
        <v>7</v>
      </c>
      <c r="G100" s="745"/>
      <c r="H100" s="599">
        <f>G100*F100</f>
        <v>0</v>
      </c>
      <c r="I100" s="951">
        <f>$H$100</f>
        <v>0</v>
      </c>
      <c r="J100" s="955"/>
      <c r="K100" s="955"/>
    </row>
    <row r="101" spans="1:11" s="835" customFormat="1" ht="15.95" customHeight="1">
      <c r="A101" s="908"/>
      <c r="B101" s="907"/>
      <c r="C101" s="657" t="s">
        <v>465</v>
      </c>
      <c r="D101" s="415"/>
      <c r="E101" s="416" t="s">
        <v>2</v>
      </c>
      <c r="F101" s="881">
        <v>6</v>
      </c>
      <c r="G101" s="745"/>
      <c r="H101" s="599">
        <f>G101*F101</f>
        <v>0</v>
      </c>
      <c r="I101" s="951">
        <f>$H$101</f>
        <v>0</v>
      </c>
      <c r="J101" s="955"/>
      <c r="K101" s="955"/>
    </row>
    <row r="102" spans="1:11" s="835" customFormat="1" ht="15.95" customHeight="1">
      <c r="A102" s="908"/>
      <c r="B102" s="907"/>
      <c r="C102" s="821"/>
      <c r="D102" s="901"/>
      <c r="E102" s="847"/>
      <c r="F102" s="984"/>
      <c r="G102" s="1053"/>
      <c r="H102" s="817"/>
      <c r="I102" s="951"/>
      <c r="J102" s="955"/>
      <c r="K102" s="955"/>
    </row>
    <row r="103" spans="1:11" s="433" customFormat="1" ht="50.1" customHeight="1">
      <c r="A103" s="906">
        <f>A99+1</f>
        <v>30</v>
      </c>
      <c r="B103" s="872"/>
      <c r="C103" s="437" t="s">
        <v>766</v>
      </c>
      <c r="D103" s="818" t="s">
        <v>58</v>
      </c>
      <c r="E103" s="846"/>
      <c r="F103" s="845"/>
      <c r="G103" s="745"/>
      <c r="H103" s="599"/>
      <c r="I103" s="957"/>
      <c r="J103" s="955"/>
      <c r="K103" s="955"/>
    </row>
    <row r="104" spans="1:11" s="433" customFormat="1" ht="15.95" customHeight="1">
      <c r="A104" s="816"/>
      <c r="B104" s="857"/>
      <c r="C104" s="905"/>
      <c r="D104" s="822"/>
      <c r="E104" s="416" t="s">
        <v>198</v>
      </c>
      <c r="F104" s="417">
        <v>7.5</v>
      </c>
      <c r="G104" s="745"/>
      <c r="H104" s="862">
        <f>G104*F104</f>
        <v>0</v>
      </c>
      <c r="I104" s="951">
        <f>$H$104</f>
        <v>0</v>
      </c>
      <c r="J104" s="955"/>
      <c r="K104" s="955"/>
    </row>
    <row r="105" spans="1:11" s="433" customFormat="1" ht="15.95" customHeight="1">
      <c r="A105" s="816"/>
      <c r="B105" s="857"/>
      <c r="C105" s="905"/>
      <c r="D105" s="822"/>
      <c r="E105" s="416"/>
      <c r="F105" s="417"/>
      <c r="G105" s="745"/>
      <c r="H105" s="599"/>
      <c r="I105" s="951"/>
      <c r="J105" s="955"/>
      <c r="K105" s="955"/>
    </row>
    <row r="106" spans="1:11" s="433" customFormat="1" ht="39.950000000000003" customHeight="1">
      <c r="A106" s="906">
        <f>A103+1</f>
        <v>31</v>
      </c>
      <c r="B106" s="857"/>
      <c r="C106" s="437" t="s">
        <v>765</v>
      </c>
      <c r="D106" s="818" t="s">
        <v>59</v>
      </c>
      <c r="E106" s="840"/>
      <c r="F106" s="881"/>
      <c r="G106" s="745"/>
      <c r="H106" s="599"/>
      <c r="I106" s="957"/>
      <c r="J106" s="955"/>
      <c r="K106" s="955"/>
    </row>
    <row r="107" spans="1:11" s="433" customFormat="1" ht="15.95" customHeight="1">
      <c r="A107" s="816"/>
      <c r="B107" s="857"/>
      <c r="C107" s="846"/>
      <c r="D107" s="826"/>
      <c r="E107" s="416" t="s">
        <v>2</v>
      </c>
      <c r="F107" s="881">
        <v>1</v>
      </c>
      <c r="G107" s="745"/>
      <c r="H107" s="599">
        <f>G107*F107</f>
        <v>0</v>
      </c>
      <c r="I107" s="951">
        <f>$H$107</f>
        <v>0</v>
      </c>
      <c r="J107" s="955"/>
      <c r="K107" s="955"/>
    </row>
    <row r="108" spans="1:11" s="433" customFormat="1" ht="15.95" customHeight="1">
      <c r="A108" s="816"/>
      <c r="B108" s="857"/>
      <c r="C108" s="846"/>
      <c r="D108" s="826"/>
      <c r="E108" s="416"/>
      <c r="F108" s="881"/>
      <c r="G108" s="745"/>
      <c r="H108" s="599"/>
      <c r="I108" s="951"/>
      <c r="J108" s="955"/>
      <c r="K108" s="955"/>
    </row>
    <row r="109" spans="1:11" s="433" customFormat="1" ht="30" customHeight="1">
      <c r="A109" s="815">
        <f>A106+1</f>
        <v>32</v>
      </c>
      <c r="B109" s="436"/>
      <c r="C109" s="437" t="s">
        <v>764</v>
      </c>
      <c r="D109" s="818" t="s">
        <v>60</v>
      </c>
      <c r="E109" s="840"/>
      <c r="F109" s="881"/>
      <c r="G109" s="745"/>
      <c r="H109" s="599"/>
      <c r="I109" s="957"/>
      <c r="J109" s="955"/>
      <c r="K109" s="955"/>
    </row>
    <row r="110" spans="1:11" s="433" customFormat="1" ht="15.95" customHeight="1">
      <c r="A110" s="883"/>
      <c r="B110" s="857"/>
      <c r="C110" s="846"/>
      <c r="D110" s="826"/>
      <c r="E110" s="416" t="s">
        <v>2</v>
      </c>
      <c r="F110" s="881">
        <v>1</v>
      </c>
      <c r="G110" s="745"/>
      <c r="H110" s="599">
        <f>G110*F110</f>
        <v>0</v>
      </c>
      <c r="I110" s="951">
        <f>$H$110</f>
        <v>0</v>
      </c>
      <c r="J110" s="955"/>
      <c r="K110" s="955"/>
    </row>
    <row r="111" spans="1:11" s="433" customFormat="1" ht="15.95" customHeight="1">
      <c r="A111" s="883"/>
      <c r="B111" s="857"/>
      <c r="C111" s="846"/>
      <c r="D111" s="826"/>
      <c r="E111" s="416"/>
      <c r="F111" s="881"/>
      <c r="G111" s="745"/>
      <c r="H111" s="599"/>
      <c r="I111" s="951"/>
      <c r="J111" s="955"/>
      <c r="K111" s="955"/>
    </row>
    <row r="112" spans="1:11" s="433" customFormat="1" ht="20.100000000000001" customHeight="1">
      <c r="A112" s="815">
        <f>A109+1</f>
        <v>33</v>
      </c>
      <c r="B112" s="436"/>
      <c r="C112" s="437" t="s">
        <v>763</v>
      </c>
      <c r="D112" s="818" t="s">
        <v>61</v>
      </c>
      <c r="E112" s="840"/>
      <c r="F112" s="881"/>
      <c r="G112" s="745"/>
      <c r="H112" s="599"/>
      <c r="I112" s="957"/>
      <c r="J112" s="955"/>
      <c r="K112" s="955"/>
    </row>
    <row r="113" spans="1:11" s="433" customFormat="1" ht="15.95" customHeight="1">
      <c r="A113" s="816"/>
      <c r="B113" s="857"/>
      <c r="C113" s="846"/>
      <c r="D113" s="822"/>
      <c r="E113" s="416" t="s">
        <v>2</v>
      </c>
      <c r="F113" s="881">
        <v>1</v>
      </c>
      <c r="G113" s="745"/>
      <c r="H113" s="599">
        <f>G113*F113</f>
        <v>0</v>
      </c>
      <c r="I113" s="951">
        <f>$H$113</f>
        <v>0</v>
      </c>
      <c r="J113" s="955"/>
      <c r="K113" s="955"/>
    </row>
    <row r="114" spans="1:11" s="433" customFormat="1" ht="15.95" customHeight="1">
      <c r="A114" s="816"/>
      <c r="B114" s="857"/>
      <c r="C114" s="846"/>
      <c r="D114" s="822"/>
      <c r="E114" s="847"/>
      <c r="F114" s="984"/>
      <c r="G114" s="745"/>
      <c r="H114" s="599"/>
      <c r="I114" s="951"/>
      <c r="J114" s="955"/>
      <c r="K114" s="955"/>
    </row>
    <row r="115" spans="1:11" s="433" customFormat="1" ht="39.950000000000003" customHeight="1">
      <c r="A115" s="815">
        <f>A112+1</f>
        <v>34</v>
      </c>
      <c r="B115" s="436"/>
      <c r="C115" s="437" t="s">
        <v>762</v>
      </c>
      <c r="D115" s="818" t="s">
        <v>62</v>
      </c>
      <c r="E115" s="846"/>
      <c r="F115" s="984"/>
      <c r="G115" s="745"/>
      <c r="H115" s="599"/>
      <c r="I115" s="957"/>
      <c r="J115" s="955"/>
      <c r="K115" s="955"/>
    </row>
    <row r="116" spans="1:11" s="433" customFormat="1" ht="15.95" customHeight="1">
      <c r="A116" s="816"/>
      <c r="B116" s="857"/>
      <c r="C116" s="846"/>
      <c r="D116" s="826"/>
      <c r="E116" s="416" t="s">
        <v>2</v>
      </c>
      <c r="F116" s="881">
        <v>1</v>
      </c>
      <c r="G116" s="745"/>
      <c r="H116" s="599">
        <f>G116*F116</f>
        <v>0</v>
      </c>
      <c r="I116" s="951">
        <f>$H$116</f>
        <v>0</v>
      </c>
      <c r="J116" s="955"/>
      <c r="K116" s="955"/>
    </row>
    <row r="117" spans="1:11" s="433" customFormat="1" ht="15.95" customHeight="1">
      <c r="A117" s="816"/>
      <c r="B117" s="857"/>
      <c r="C117" s="846"/>
      <c r="D117" s="826"/>
      <c r="E117" s="847"/>
      <c r="F117" s="984"/>
      <c r="G117" s="745"/>
      <c r="H117" s="599"/>
      <c r="I117" s="951"/>
      <c r="J117" s="955"/>
      <c r="K117" s="955"/>
    </row>
    <row r="118" spans="1:11" s="433" customFormat="1" ht="39.950000000000003" customHeight="1">
      <c r="A118" s="815">
        <f>A115+1</f>
        <v>35</v>
      </c>
      <c r="B118" s="436"/>
      <c r="C118" s="437" t="s">
        <v>761</v>
      </c>
      <c r="D118" s="818" t="s">
        <v>63</v>
      </c>
      <c r="E118" s="846"/>
      <c r="F118" s="984"/>
      <c r="G118" s="745"/>
      <c r="H118" s="599"/>
      <c r="I118" s="957"/>
      <c r="J118" s="955"/>
      <c r="K118" s="955"/>
    </row>
    <row r="119" spans="1:11" s="433" customFormat="1" ht="15.95" customHeight="1">
      <c r="A119" s="904"/>
      <c r="B119" s="857"/>
      <c r="C119" s="846"/>
      <c r="D119" s="826"/>
      <c r="E119" s="416" t="s">
        <v>2</v>
      </c>
      <c r="F119" s="881">
        <v>1</v>
      </c>
      <c r="G119" s="745"/>
      <c r="H119" s="599">
        <f>G119*F119</f>
        <v>0</v>
      </c>
      <c r="I119" s="951">
        <f>$H$119</f>
        <v>0</v>
      </c>
      <c r="J119" s="960"/>
      <c r="K119" s="960"/>
    </row>
    <row r="120" spans="1:11" s="433" customFormat="1" ht="15.95" customHeight="1">
      <c r="A120" s="904"/>
      <c r="B120" s="857"/>
      <c r="C120" s="846"/>
      <c r="D120" s="826"/>
      <c r="E120" s="847"/>
      <c r="F120" s="984"/>
      <c r="G120" s="745"/>
      <c r="H120" s="599"/>
      <c r="I120" s="951"/>
      <c r="J120" s="960"/>
      <c r="K120" s="960"/>
    </row>
    <row r="121" spans="1:11" s="433" customFormat="1" ht="50.1" customHeight="1">
      <c r="A121" s="815">
        <f>A118+1</f>
        <v>36</v>
      </c>
      <c r="B121" s="857"/>
      <c r="C121" s="437" t="s">
        <v>760</v>
      </c>
      <c r="D121" s="818" t="s">
        <v>64</v>
      </c>
      <c r="E121" s="846"/>
      <c r="F121" s="845"/>
      <c r="G121" s="745"/>
      <c r="H121" s="599"/>
      <c r="I121" s="957"/>
      <c r="J121" s="960"/>
      <c r="K121" s="960"/>
    </row>
    <row r="122" spans="1:11" s="433" customFormat="1" ht="15.95" customHeight="1">
      <c r="A122" s="904"/>
      <c r="B122" s="857"/>
      <c r="C122" s="846"/>
      <c r="D122" s="822"/>
      <c r="E122" s="416" t="s">
        <v>48</v>
      </c>
      <c r="F122" s="417">
        <v>45</v>
      </c>
      <c r="G122" s="745"/>
      <c r="H122" s="599">
        <f>G122*F122</f>
        <v>0</v>
      </c>
      <c r="I122" s="951">
        <f>$H$122</f>
        <v>0</v>
      </c>
      <c r="J122" s="960"/>
      <c r="K122" s="960"/>
    </row>
    <row r="123" spans="1:11" s="433" customFormat="1" ht="15.95" customHeight="1">
      <c r="A123" s="904"/>
      <c r="B123" s="857"/>
      <c r="C123" s="846"/>
      <c r="D123" s="822"/>
      <c r="E123" s="847"/>
      <c r="F123" s="845"/>
      <c r="G123" s="745"/>
      <c r="H123" s="599"/>
      <c r="I123" s="951"/>
      <c r="J123" s="960"/>
      <c r="K123" s="960"/>
    </row>
    <row r="124" spans="1:11" s="433" customFormat="1" ht="30" customHeight="1">
      <c r="A124" s="815">
        <f>A121+1</f>
        <v>37</v>
      </c>
      <c r="B124" s="436"/>
      <c r="C124" s="437" t="s">
        <v>759</v>
      </c>
      <c r="D124" s="818" t="s">
        <v>65</v>
      </c>
      <c r="E124" s="846"/>
      <c r="F124" s="845"/>
      <c r="G124" s="745"/>
      <c r="H124" s="599"/>
      <c r="I124" s="957"/>
      <c r="J124" s="960"/>
      <c r="K124" s="960"/>
    </row>
    <row r="125" spans="1:11" s="433" customFormat="1" ht="15.95" customHeight="1">
      <c r="A125" s="904"/>
      <c r="B125" s="857"/>
      <c r="C125" s="846"/>
      <c r="D125" s="822"/>
      <c r="E125" s="416" t="s">
        <v>20</v>
      </c>
      <c r="F125" s="417">
        <v>290</v>
      </c>
      <c r="G125" s="745"/>
      <c r="H125" s="599">
        <f>G125*F125</f>
        <v>0</v>
      </c>
      <c r="I125" s="951">
        <f>$H$125</f>
        <v>0</v>
      </c>
      <c r="J125" s="960"/>
      <c r="K125" s="960"/>
    </row>
    <row r="126" spans="1:11" s="433" customFormat="1" ht="15.95" customHeight="1">
      <c r="A126" s="816"/>
      <c r="B126" s="857"/>
      <c r="C126" s="905"/>
      <c r="D126" s="822"/>
      <c r="E126" s="847"/>
      <c r="F126" s="845"/>
      <c r="G126" s="745"/>
      <c r="H126" s="599"/>
      <c r="I126" s="951"/>
      <c r="J126" s="960"/>
      <c r="K126" s="960"/>
    </row>
    <row r="127" spans="1:11" s="433" customFormat="1" ht="24.95" customHeight="1">
      <c r="A127" s="815">
        <f>A124+1</f>
        <v>38</v>
      </c>
      <c r="B127" s="436"/>
      <c r="C127" s="437" t="s">
        <v>758</v>
      </c>
      <c r="D127" s="818" t="s">
        <v>66</v>
      </c>
      <c r="E127" s="846"/>
      <c r="F127" s="845"/>
      <c r="G127" s="745"/>
      <c r="H127" s="599"/>
      <c r="I127" s="957"/>
      <c r="J127" s="960"/>
      <c r="K127" s="960"/>
    </row>
    <row r="128" spans="1:11" s="433" customFormat="1" ht="15.95" customHeight="1">
      <c r="A128" s="904"/>
      <c r="B128" s="857"/>
      <c r="C128" s="846"/>
      <c r="D128" s="822"/>
      <c r="E128" s="416" t="s">
        <v>20</v>
      </c>
      <c r="F128" s="417">
        <v>450</v>
      </c>
      <c r="G128" s="745"/>
      <c r="H128" s="599">
        <f>G128*F128</f>
        <v>0</v>
      </c>
      <c r="I128" s="951">
        <f>$H$128</f>
        <v>0</v>
      </c>
      <c r="J128" s="955"/>
      <c r="K128" s="955"/>
    </row>
    <row r="129" spans="1:11" s="433" customFormat="1" ht="15.95" customHeight="1">
      <c r="A129" s="816"/>
      <c r="B129" s="857"/>
      <c r="C129" s="905"/>
      <c r="D129" s="822"/>
      <c r="E129" s="847"/>
      <c r="F129" s="845"/>
      <c r="G129" s="745"/>
      <c r="H129" s="599"/>
      <c r="I129" s="957"/>
      <c r="J129" s="955"/>
      <c r="K129" s="955"/>
    </row>
    <row r="130" spans="1:11" s="433" customFormat="1" ht="39.950000000000003" customHeight="1">
      <c r="A130" s="815">
        <f>A127+1</f>
        <v>39</v>
      </c>
      <c r="B130" s="436"/>
      <c r="C130" s="437" t="s">
        <v>757</v>
      </c>
      <c r="D130" s="818" t="s">
        <v>67</v>
      </c>
      <c r="E130" s="846"/>
      <c r="F130" s="845"/>
      <c r="G130" s="745"/>
      <c r="H130" s="599"/>
      <c r="I130" s="957"/>
      <c r="J130" s="955"/>
      <c r="K130" s="955"/>
    </row>
    <row r="131" spans="1:11" s="433" customFormat="1" ht="15.95" customHeight="1">
      <c r="A131" s="904"/>
      <c r="B131" s="857"/>
      <c r="C131" s="846"/>
      <c r="D131" s="822"/>
      <c r="E131" s="416" t="s">
        <v>48</v>
      </c>
      <c r="F131" s="417">
        <v>9</v>
      </c>
      <c r="G131" s="745"/>
      <c r="H131" s="599">
        <f>G131*F131</f>
        <v>0</v>
      </c>
      <c r="I131" s="951">
        <f>$H$131</f>
        <v>0</v>
      </c>
      <c r="J131" s="955"/>
      <c r="K131" s="955"/>
    </row>
    <row r="132" spans="1:11" s="433" customFormat="1" ht="15.95" customHeight="1">
      <c r="A132" s="816"/>
      <c r="B132" s="857"/>
      <c r="C132" s="905"/>
      <c r="D132" s="822"/>
      <c r="E132" s="847"/>
      <c r="F132" s="845"/>
      <c r="G132" s="745"/>
      <c r="H132" s="599"/>
      <c r="I132" s="957"/>
      <c r="J132" s="955"/>
      <c r="K132" s="955"/>
    </row>
    <row r="133" spans="1:11" s="433" customFormat="1" ht="39.950000000000003" customHeight="1">
      <c r="A133" s="815">
        <f>A130+1</f>
        <v>40</v>
      </c>
      <c r="B133" s="436"/>
      <c r="C133" s="437" t="s">
        <v>756</v>
      </c>
      <c r="D133" s="818" t="s">
        <v>68</v>
      </c>
      <c r="E133" s="846"/>
      <c r="F133" s="845"/>
      <c r="G133" s="745"/>
      <c r="H133" s="599"/>
      <c r="I133" s="957"/>
      <c r="J133" s="955"/>
      <c r="K133" s="955"/>
    </row>
    <row r="134" spans="1:11" s="433" customFormat="1" ht="15.95" customHeight="1">
      <c r="A134" s="904"/>
      <c r="B134" s="857"/>
      <c r="C134" s="846"/>
      <c r="D134" s="822"/>
      <c r="E134" s="416" t="s">
        <v>48</v>
      </c>
      <c r="F134" s="417">
        <v>12</v>
      </c>
      <c r="G134" s="745"/>
      <c r="H134" s="599">
        <f>G134*F134</f>
        <v>0</v>
      </c>
      <c r="I134" s="951">
        <f>$H$134</f>
        <v>0</v>
      </c>
      <c r="J134" s="955"/>
      <c r="K134" s="955"/>
    </row>
    <row r="135" spans="1:11" s="433" customFormat="1" ht="15.95" customHeight="1">
      <c r="A135" s="816"/>
      <c r="B135" s="857"/>
      <c r="C135" s="905"/>
      <c r="D135" s="822"/>
      <c r="E135" s="847"/>
      <c r="F135" s="845"/>
      <c r="G135" s="745"/>
      <c r="H135" s="599"/>
      <c r="I135" s="951"/>
      <c r="J135" s="955"/>
      <c r="K135" s="955"/>
    </row>
    <row r="136" spans="1:11" s="433" customFormat="1" ht="39.950000000000003" customHeight="1">
      <c r="A136" s="815">
        <f>A133+1</f>
        <v>41</v>
      </c>
      <c r="B136" s="436"/>
      <c r="C136" s="437" t="s">
        <v>755</v>
      </c>
      <c r="D136" s="818" t="s">
        <v>69</v>
      </c>
      <c r="E136" s="846"/>
      <c r="F136" s="845"/>
      <c r="G136" s="745"/>
      <c r="H136" s="599"/>
      <c r="I136" s="957"/>
      <c r="J136" s="955"/>
      <c r="K136" s="955"/>
    </row>
    <row r="137" spans="1:11" s="433" customFormat="1" ht="15.95" customHeight="1">
      <c r="A137" s="904"/>
      <c r="B137" s="857"/>
      <c r="C137" s="846"/>
      <c r="D137" s="822"/>
      <c r="E137" s="416" t="s">
        <v>48</v>
      </c>
      <c r="F137" s="417">
        <v>56</v>
      </c>
      <c r="G137" s="745"/>
      <c r="H137" s="599">
        <f>G137*F137</f>
        <v>0</v>
      </c>
      <c r="I137" s="951">
        <f>$H$137</f>
        <v>0</v>
      </c>
      <c r="J137" s="955"/>
      <c r="K137" s="955"/>
    </row>
    <row r="138" spans="1:11" s="433" customFormat="1" ht="15.95" customHeight="1">
      <c r="A138" s="904"/>
      <c r="B138" s="857"/>
      <c r="C138" s="846"/>
      <c r="D138" s="822"/>
      <c r="E138" s="416"/>
      <c r="F138" s="417"/>
      <c r="G138" s="745"/>
      <c r="H138" s="599"/>
      <c r="I138" s="957"/>
      <c r="J138" s="955"/>
      <c r="K138" s="955"/>
    </row>
    <row r="139" spans="1:11" s="433" customFormat="1" ht="39.950000000000003" customHeight="1">
      <c r="A139" s="815">
        <f>A136+1</f>
        <v>42</v>
      </c>
      <c r="B139" s="436"/>
      <c r="C139" s="437" t="s">
        <v>754</v>
      </c>
      <c r="D139" s="818" t="s">
        <v>70</v>
      </c>
      <c r="E139" s="840"/>
      <c r="F139" s="417"/>
      <c r="G139" s="745"/>
      <c r="H139" s="599"/>
      <c r="I139" s="957"/>
      <c r="J139" s="955"/>
      <c r="K139" s="955"/>
    </row>
    <row r="140" spans="1:11" s="433" customFormat="1" ht="15.95" customHeight="1">
      <c r="A140" s="904"/>
      <c r="B140" s="857"/>
      <c r="C140" s="846"/>
      <c r="D140" s="822"/>
      <c r="E140" s="416" t="s">
        <v>2</v>
      </c>
      <c r="F140" s="881">
        <v>1</v>
      </c>
      <c r="G140" s="745"/>
      <c r="H140" s="599">
        <f>G140*F140</f>
        <v>0</v>
      </c>
      <c r="I140" s="951">
        <f>$H$140</f>
        <v>0</v>
      </c>
      <c r="J140" s="955"/>
      <c r="K140" s="955"/>
    </row>
    <row r="141" spans="1:11" s="433" customFormat="1" ht="15.95" customHeight="1">
      <c r="A141" s="904"/>
      <c r="B141" s="857"/>
      <c r="C141" s="846"/>
      <c r="D141" s="822"/>
      <c r="E141" s="847"/>
      <c r="F141" s="845"/>
      <c r="G141" s="745"/>
      <c r="H141" s="599"/>
      <c r="I141" s="957"/>
      <c r="J141" s="955"/>
      <c r="K141" s="955"/>
    </row>
    <row r="142" spans="1:11" s="433" customFormat="1" ht="30" customHeight="1">
      <c r="A142" s="815">
        <f>A139+1</f>
        <v>43</v>
      </c>
      <c r="B142" s="436"/>
      <c r="C142" s="437" t="s">
        <v>753</v>
      </c>
      <c r="D142" s="818" t="s">
        <v>71</v>
      </c>
      <c r="E142" s="847"/>
      <c r="F142" s="845"/>
      <c r="G142" s="745"/>
      <c r="H142" s="599"/>
      <c r="I142" s="957"/>
      <c r="J142" s="955"/>
      <c r="K142" s="955"/>
    </row>
    <row r="143" spans="1:11" s="433" customFormat="1" ht="15.95" customHeight="1">
      <c r="A143" s="904"/>
      <c r="B143" s="857"/>
      <c r="C143" s="840" t="s">
        <v>466</v>
      </c>
      <c r="D143" s="818"/>
      <c r="E143" s="416" t="s">
        <v>40</v>
      </c>
      <c r="F143" s="417">
        <v>90</v>
      </c>
      <c r="G143" s="1050"/>
      <c r="H143" s="599">
        <f>G143*F143</f>
        <v>0</v>
      </c>
      <c r="I143" s="950">
        <f>$H$143</f>
        <v>0</v>
      </c>
      <c r="J143" s="955"/>
      <c r="K143" s="955"/>
    </row>
    <row r="144" spans="1:11" s="433" customFormat="1" ht="15.95" customHeight="1">
      <c r="A144" s="904"/>
      <c r="B144" s="857"/>
      <c r="C144" s="840" t="s">
        <v>467</v>
      </c>
      <c r="D144" s="818"/>
      <c r="E144" s="416" t="s">
        <v>40</v>
      </c>
      <c r="F144" s="417">
        <v>120</v>
      </c>
      <c r="G144" s="1050"/>
      <c r="H144" s="599">
        <f>G144*F144</f>
        <v>0</v>
      </c>
      <c r="I144" s="951">
        <f>$H$144</f>
        <v>0</v>
      </c>
      <c r="J144" s="955"/>
      <c r="K144" s="955"/>
    </row>
    <row r="145" spans="1:11" s="433" customFormat="1" ht="15.95" customHeight="1">
      <c r="A145" s="904"/>
      <c r="B145" s="857"/>
      <c r="C145" s="840" t="s">
        <v>468</v>
      </c>
      <c r="D145" s="818"/>
      <c r="E145" s="416" t="s">
        <v>40</v>
      </c>
      <c r="F145" s="417">
        <v>300</v>
      </c>
      <c r="G145" s="1050"/>
      <c r="H145" s="599">
        <f>G145*F145</f>
        <v>0</v>
      </c>
      <c r="I145" s="951">
        <f>$H$145</f>
        <v>0</v>
      </c>
      <c r="J145" s="960"/>
      <c r="K145" s="960"/>
    </row>
    <row r="146" spans="1:11" s="433" customFormat="1" ht="15.95" customHeight="1">
      <c r="A146" s="904"/>
      <c r="B146" s="857"/>
      <c r="C146" s="846"/>
      <c r="D146" s="822"/>
      <c r="E146" s="847"/>
      <c r="F146" s="845"/>
      <c r="G146" s="745"/>
      <c r="H146" s="599"/>
      <c r="I146" s="951"/>
      <c r="J146" s="960"/>
      <c r="K146" s="960"/>
    </row>
    <row r="147" spans="1:11" s="433" customFormat="1" ht="50.1" customHeight="1">
      <c r="A147" s="815">
        <f>A142+1</f>
        <v>44</v>
      </c>
      <c r="B147" s="436"/>
      <c r="C147" s="437" t="s">
        <v>752</v>
      </c>
      <c r="D147" s="818" t="s">
        <v>72</v>
      </c>
      <c r="E147" s="847"/>
      <c r="F147" s="845"/>
      <c r="G147" s="745"/>
      <c r="H147" s="599"/>
      <c r="I147" s="957"/>
      <c r="J147" s="960"/>
      <c r="K147" s="960"/>
    </row>
    <row r="148" spans="1:11" s="433" customFormat="1" ht="15.95" customHeight="1">
      <c r="A148" s="904"/>
      <c r="B148" s="857"/>
      <c r="C148" s="846"/>
      <c r="D148" s="822"/>
      <c r="E148" s="416" t="s">
        <v>48</v>
      </c>
      <c r="F148" s="417">
        <v>4</v>
      </c>
      <c r="G148" s="745"/>
      <c r="H148" s="894">
        <f>G148*F148</f>
        <v>0</v>
      </c>
      <c r="I148" s="951">
        <f>$H$148</f>
        <v>0</v>
      </c>
      <c r="J148" s="960"/>
      <c r="K148" s="960"/>
    </row>
    <row r="149" spans="1:11" s="433" customFormat="1" ht="15.95" customHeight="1">
      <c r="A149" s="904"/>
      <c r="B149" s="857"/>
      <c r="C149" s="846"/>
      <c r="D149" s="822"/>
      <c r="E149" s="847"/>
      <c r="F149" s="845"/>
      <c r="G149" s="745"/>
      <c r="H149" s="599"/>
      <c r="I149" s="951"/>
      <c r="J149" s="960"/>
      <c r="K149" s="960"/>
    </row>
    <row r="150" spans="1:11" s="26" customFormat="1" ht="39.950000000000003" customHeight="1">
      <c r="A150" s="815">
        <f>A147+1</f>
        <v>45</v>
      </c>
      <c r="B150" s="857"/>
      <c r="C150" s="437" t="s">
        <v>751</v>
      </c>
      <c r="D150" s="818" t="s">
        <v>73</v>
      </c>
      <c r="E150" s="847"/>
      <c r="F150" s="845"/>
      <c r="G150" s="745"/>
      <c r="H150" s="894"/>
      <c r="I150" s="957"/>
      <c r="J150" s="960"/>
      <c r="K150" s="960"/>
    </row>
    <row r="151" spans="1:11" s="26" customFormat="1" ht="20.100000000000001" customHeight="1">
      <c r="A151" s="816"/>
      <c r="B151" s="857"/>
      <c r="C151" s="840" t="s">
        <v>469</v>
      </c>
      <c r="D151" s="890"/>
      <c r="E151" s="416" t="s">
        <v>40</v>
      </c>
      <c r="F151" s="417">
        <v>12</v>
      </c>
      <c r="G151" s="1050"/>
      <c r="H151" s="894">
        <f>G151*F151</f>
        <v>0</v>
      </c>
      <c r="I151" s="951">
        <f>$H$151</f>
        <v>0</v>
      </c>
      <c r="J151" s="960"/>
      <c r="K151" s="960"/>
    </row>
    <row r="152" spans="1:11" s="26" customFormat="1" ht="15.95" customHeight="1">
      <c r="A152" s="816"/>
      <c r="B152" s="857"/>
      <c r="C152" s="840" t="s">
        <v>470</v>
      </c>
      <c r="D152" s="822"/>
      <c r="E152" s="416" t="s">
        <v>40</v>
      </c>
      <c r="F152" s="417">
        <v>19</v>
      </c>
      <c r="G152" s="1050"/>
      <c r="H152" s="894">
        <f>G152*F152</f>
        <v>0</v>
      </c>
      <c r="I152" s="951">
        <f>$H$152</f>
        <v>0</v>
      </c>
      <c r="J152" s="960"/>
      <c r="K152" s="960"/>
    </row>
    <row r="153" spans="1:11" s="26" customFormat="1" ht="15.95" customHeight="1">
      <c r="A153" s="816"/>
      <c r="B153" s="857"/>
      <c r="C153" s="840" t="s">
        <v>471</v>
      </c>
      <c r="D153" s="822"/>
      <c r="E153" s="416" t="s">
        <v>40</v>
      </c>
      <c r="F153" s="417">
        <v>16</v>
      </c>
      <c r="G153" s="1050"/>
      <c r="H153" s="894">
        <f>G153*F153</f>
        <v>0</v>
      </c>
      <c r="I153" s="951">
        <f>$H$153</f>
        <v>0</v>
      </c>
      <c r="J153" s="960"/>
      <c r="K153" s="960"/>
    </row>
    <row r="154" spans="1:11" s="433" customFormat="1" ht="15.95" customHeight="1">
      <c r="A154" s="904"/>
      <c r="B154" s="857"/>
      <c r="C154" s="840"/>
      <c r="D154" s="822"/>
      <c r="E154" s="416"/>
      <c r="F154" s="417"/>
      <c r="G154" s="745"/>
      <c r="H154" s="599"/>
      <c r="I154" s="957"/>
      <c r="J154" s="960"/>
      <c r="K154" s="960"/>
    </row>
    <row r="155" spans="1:11" s="433" customFormat="1" ht="15.95" customHeight="1">
      <c r="A155" s="904"/>
      <c r="B155" s="857"/>
      <c r="C155" s="846"/>
      <c r="D155" s="822"/>
      <c r="E155" s="847"/>
      <c r="F155" s="845"/>
      <c r="G155" s="745"/>
      <c r="H155" s="599"/>
      <c r="I155" s="957"/>
      <c r="J155" s="960"/>
      <c r="K155" s="960"/>
    </row>
    <row r="156" spans="1:11" s="433" customFormat="1" ht="30" customHeight="1">
      <c r="A156" s="815">
        <f>A150+1</f>
        <v>46</v>
      </c>
      <c r="B156" s="436"/>
      <c r="C156" s="437" t="s">
        <v>750</v>
      </c>
      <c r="D156" s="818" t="s">
        <v>74</v>
      </c>
      <c r="E156" s="847"/>
      <c r="F156" s="845"/>
      <c r="G156" s="745"/>
      <c r="H156" s="599"/>
      <c r="I156" s="957"/>
      <c r="J156" s="960"/>
      <c r="K156" s="960"/>
    </row>
    <row r="157" spans="1:11" s="433" customFormat="1" ht="15.95" customHeight="1">
      <c r="A157" s="904"/>
      <c r="B157" s="857"/>
      <c r="C157" s="846"/>
      <c r="D157" s="822"/>
      <c r="E157" s="416" t="s">
        <v>20</v>
      </c>
      <c r="F157" s="417">
        <v>7</v>
      </c>
      <c r="G157" s="745"/>
      <c r="H157" s="894">
        <f>G157*F157</f>
        <v>0</v>
      </c>
      <c r="I157" s="951">
        <f>$H$157</f>
        <v>0</v>
      </c>
      <c r="J157" s="960"/>
      <c r="K157" s="960"/>
    </row>
    <row r="158" spans="1:11" s="433" customFormat="1" ht="15.95" customHeight="1">
      <c r="A158" s="815"/>
      <c r="B158" s="436"/>
      <c r="C158" s="437"/>
      <c r="D158" s="818"/>
      <c r="E158" s="847"/>
      <c r="F158" s="845"/>
      <c r="G158" s="745"/>
      <c r="H158" s="599"/>
      <c r="I158" s="957"/>
      <c r="J158" s="960"/>
      <c r="K158" s="960"/>
    </row>
    <row r="159" spans="1:11" s="433" customFormat="1" ht="54.95" customHeight="1">
      <c r="A159" s="815">
        <f>A156+1</f>
        <v>47</v>
      </c>
      <c r="B159" s="436"/>
      <c r="C159" s="852" t="s">
        <v>749</v>
      </c>
      <c r="D159" s="818" t="s">
        <v>75</v>
      </c>
      <c r="E159" s="847"/>
      <c r="F159" s="984"/>
      <c r="G159" s="745"/>
      <c r="H159" s="599"/>
      <c r="I159" s="957"/>
      <c r="J159" s="960"/>
      <c r="K159" s="960"/>
    </row>
    <row r="160" spans="1:11" s="433" customFormat="1" ht="15.95" customHeight="1">
      <c r="A160" s="904"/>
      <c r="B160" s="857"/>
      <c r="C160" s="846"/>
      <c r="D160" s="822"/>
      <c r="E160" s="416" t="s">
        <v>2</v>
      </c>
      <c r="F160" s="881">
        <v>1</v>
      </c>
      <c r="G160" s="745"/>
      <c r="H160" s="894">
        <f>G160*F160</f>
        <v>0</v>
      </c>
      <c r="I160" s="951">
        <f>$H$160</f>
        <v>0</v>
      </c>
      <c r="J160" s="960"/>
      <c r="K160" s="960"/>
    </row>
    <row r="161" spans="1:11" s="433" customFormat="1" ht="15.95" customHeight="1">
      <c r="A161" s="904"/>
      <c r="B161" s="857"/>
      <c r="C161" s="846"/>
      <c r="D161" s="822"/>
      <c r="E161" s="416"/>
      <c r="F161" s="881"/>
      <c r="G161" s="745"/>
      <c r="H161" s="894"/>
      <c r="I161" s="957"/>
      <c r="J161" s="960"/>
      <c r="K161" s="960"/>
    </row>
    <row r="162" spans="1:11" s="433" customFormat="1" ht="26.25" customHeight="1">
      <c r="A162" s="815">
        <f>A159+1</f>
        <v>48</v>
      </c>
      <c r="B162" s="436"/>
      <c r="C162" s="437" t="s">
        <v>748</v>
      </c>
      <c r="D162" s="818" t="s">
        <v>76</v>
      </c>
      <c r="E162" s="416"/>
      <c r="F162" s="881"/>
      <c r="G162" s="745"/>
      <c r="H162" s="599"/>
      <c r="I162" s="957"/>
      <c r="J162" s="960"/>
      <c r="K162" s="960"/>
    </row>
    <row r="163" spans="1:11" s="433" customFormat="1" ht="15.95" customHeight="1">
      <c r="A163" s="904"/>
      <c r="B163" s="857"/>
      <c r="C163" s="840" t="s">
        <v>747</v>
      </c>
      <c r="D163" s="822"/>
      <c r="E163" s="416" t="s">
        <v>2</v>
      </c>
      <c r="F163" s="881">
        <v>1</v>
      </c>
      <c r="G163" s="745"/>
      <c r="H163" s="894">
        <f>G163*F163</f>
        <v>0</v>
      </c>
      <c r="I163" s="951">
        <f>$H$163</f>
        <v>0</v>
      </c>
      <c r="J163" s="960"/>
      <c r="K163" s="960"/>
    </row>
    <row r="164" spans="1:11" s="433" customFormat="1" ht="15.95" customHeight="1">
      <c r="A164" s="904"/>
      <c r="B164" s="857"/>
      <c r="C164" s="840" t="s">
        <v>746</v>
      </c>
      <c r="D164" s="822"/>
      <c r="E164" s="416" t="s">
        <v>2</v>
      </c>
      <c r="F164" s="881">
        <v>1</v>
      </c>
      <c r="G164" s="745"/>
      <c r="H164" s="894">
        <f>G164*F164</f>
        <v>0</v>
      </c>
      <c r="I164" s="951">
        <f>$H$164</f>
        <v>0</v>
      </c>
      <c r="J164" s="960"/>
      <c r="K164" s="960"/>
    </row>
    <row r="165" spans="1:11" s="433" customFormat="1" ht="15.95" customHeight="1">
      <c r="A165" s="904"/>
      <c r="B165" s="857"/>
      <c r="C165" s="846"/>
      <c r="D165" s="822"/>
      <c r="E165" s="847"/>
      <c r="F165" s="984"/>
      <c r="G165" s="1053"/>
      <c r="H165" s="902"/>
      <c r="I165" s="957"/>
      <c r="J165" s="960"/>
      <c r="K165" s="960"/>
    </row>
    <row r="166" spans="1:11" s="433" customFormat="1" ht="43.5" customHeight="1">
      <c r="A166" s="815">
        <f>A162+1</f>
        <v>49</v>
      </c>
      <c r="B166" s="436"/>
      <c r="C166" s="437" t="s">
        <v>745</v>
      </c>
      <c r="D166" s="818" t="s">
        <v>77</v>
      </c>
      <c r="E166" s="847"/>
      <c r="F166" s="984"/>
      <c r="G166" s="745"/>
      <c r="H166" s="599"/>
      <c r="I166" s="957"/>
      <c r="J166" s="960"/>
      <c r="K166" s="960"/>
    </row>
    <row r="167" spans="1:11" s="433" customFormat="1" ht="15.95" customHeight="1">
      <c r="A167" s="904"/>
      <c r="B167" s="857"/>
      <c r="C167" s="846"/>
      <c r="D167" s="822"/>
      <c r="E167" s="416" t="s">
        <v>2</v>
      </c>
      <c r="F167" s="881">
        <v>67</v>
      </c>
      <c r="G167" s="745"/>
      <c r="H167" s="894">
        <f>G167*F167</f>
        <v>0</v>
      </c>
      <c r="I167" s="951">
        <f>$H$167</f>
        <v>0</v>
      </c>
      <c r="J167" s="960"/>
      <c r="K167" s="960"/>
    </row>
    <row r="168" spans="1:11" s="433" customFormat="1" ht="15.95" customHeight="1">
      <c r="A168" s="904"/>
      <c r="B168" s="857"/>
      <c r="C168" s="846"/>
      <c r="D168" s="822"/>
      <c r="E168" s="847"/>
      <c r="F168" s="984"/>
      <c r="G168" s="1053"/>
      <c r="H168" s="902"/>
      <c r="I168" s="957"/>
      <c r="J168" s="960"/>
      <c r="K168" s="960"/>
    </row>
    <row r="169" spans="1:11" s="433" customFormat="1" ht="44.25" customHeight="1">
      <c r="A169" s="815">
        <f>A166+1</f>
        <v>50</v>
      </c>
      <c r="B169" s="436"/>
      <c r="C169" s="437" t="s">
        <v>744</v>
      </c>
      <c r="D169" s="818" t="s">
        <v>78</v>
      </c>
      <c r="E169" s="847"/>
      <c r="F169" s="845"/>
      <c r="G169" s="745"/>
      <c r="H169" s="599"/>
      <c r="I169" s="951"/>
      <c r="J169" s="960"/>
      <c r="K169" s="960"/>
    </row>
    <row r="170" spans="1:11" s="433" customFormat="1" ht="15.95" customHeight="1">
      <c r="A170" s="904"/>
      <c r="B170" s="857"/>
      <c r="C170" s="846"/>
      <c r="D170" s="822"/>
      <c r="E170" s="416" t="s">
        <v>48</v>
      </c>
      <c r="F170" s="417">
        <v>90</v>
      </c>
      <c r="G170" s="745"/>
      <c r="H170" s="894">
        <f>G170*F170</f>
        <v>0</v>
      </c>
      <c r="I170" s="951">
        <f>$H$170</f>
        <v>0</v>
      </c>
      <c r="J170" s="960"/>
      <c r="K170" s="960"/>
    </row>
    <row r="171" spans="1:11" s="433" customFormat="1" ht="15.95" customHeight="1">
      <c r="A171" s="904"/>
      <c r="B171" s="857"/>
      <c r="C171" s="846"/>
      <c r="D171" s="822"/>
      <c r="E171" s="847"/>
      <c r="F171" s="845"/>
      <c r="G171" s="745"/>
      <c r="H171" s="894"/>
      <c r="I171" s="957"/>
      <c r="J171" s="960"/>
      <c r="K171" s="960"/>
    </row>
    <row r="172" spans="1:11" s="433" customFormat="1" ht="39.950000000000003" customHeight="1">
      <c r="A172" s="815">
        <f>A169+1</f>
        <v>51</v>
      </c>
      <c r="B172" s="436"/>
      <c r="C172" s="437" t="s">
        <v>743</v>
      </c>
      <c r="D172" s="818" t="s">
        <v>79</v>
      </c>
      <c r="E172" s="847"/>
      <c r="F172" s="984"/>
      <c r="G172" s="745"/>
      <c r="H172" s="894"/>
      <c r="I172" s="957"/>
      <c r="J172" s="960"/>
      <c r="K172" s="960"/>
    </row>
    <row r="173" spans="1:11" s="433" customFormat="1" ht="15.95" customHeight="1">
      <c r="A173" s="815"/>
      <c r="B173" s="436"/>
      <c r="C173" s="437"/>
      <c r="D173" s="818"/>
      <c r="E173" s="416" t="s">
        <v>2</v>
      </c>
      <c r="F173" s="881">
        <v>1</v>
      </c>
      <c r="G173" s="745"/>
      <c r="H173" s="894">
        <f>G173*F173</f>
        <v>0</v>
      </c>
      <c r="I173" s="951">
        <f>$H$173</f>
        <v>0</v>
      </c>
      <c r="J173" s="960"/>
      <c r="K173" s="960"/>
    </row>
    <row r="174" spans="1:11" s="433" customFormat="1" ht="15.95" customHeight="1">
      <c r="A174" s="904"/>
      <c r="B174" s="857"/>
      <c r="C174" s="846"/>
      <c r="D174" s="822"/>
      <c r="E174" s="847"/>
      <c r="F174" s="984"/>
      <c r="G174" s="1053"/>
      <c r="H174" s="902"/>
      <c r="I174" s="951"/>
      <c r="J174" s="960"/>
      <c r="K174" s="960"/>
    </row>
    <row r="175" spans="1:11" s="433" customFormat="1" ht="30" customHeight="1">
      <c r="A175" s="815">
        <f>A172+1</f>
        <v>52</v>
      </c>
      <c r="B175" s="436"/>
      <c r="C175" s="437" t="s">
        <v>742</v>
      </c>
      <c r="D175" s="818" t="s">
        <v>80</v>
      </c>
      <c r="E175" s="847"/>
      <c r="F175" s="984"/>
      <c r="G175" s="1053"/>
      <c r="H175" s="902"/>
      <c r="I175" s="957"/>
      <c r="J175" s="960"/>
      <c r="K175" s="960"/>
    </row>
    <row r="176" spans="1:11" s="433" customFormat="1" ht="15.95" customHeight="1">
      <c r="A176" s="815"/>
      <c r="B176" s="436"/>
      <c r="C176" s="437"/>
      <c r="D176" s="818"/>
      <c r="E176" s="416" t="s">
        <v>2</v>
      </c>
      <c r="F176" s="881">
        <v>1</v>
      </c>
      <c r="G176" s="1050"/>
      <c r="H176" s="903">
        <f>G176*F176</f>
        <v>0</v>
      </c>
      <c r="I176" s="951">
        <f>$H$176</f>
        <v>0</v>
      </c>
      <c r="J176" s="960"/>
      <c r="K176" s="960"/>
    </row>
    <row r="177" spans="1:11" s="433" customFormat="1" ht="15.95" customHeight="1">
      <c r="A177" s="904"/>
      <c r="B177" s="857"/>
      <c r="C177" s="840"/>
      <c r="D177" s="822"/>
      <c r="E177" s="847"/>
      <c r="F177" s="984"/>
      <c r="G177" s="1050"/>
      <c r="H177" s="903"/>
      <c r="I177" s="951"/>
      <c r="J177" s="960"/>
      <c r="K177" s="960"/>
    </row>
    <row r="178" spans="1:11" s="433" customFormat="1" ht="39.950000000000003" customHeight="1">
      <c r="A178" s="815">
        <f>A175+1</f>
        <v>53</v>
      </c>
      <c r="B178" s="436"/>
      <c r="C178" s="437" t="s">
        <v>741</v>
      </c>
      <c r="D178" s="818" t="s">
        <v>81</v>
      </c>
      <c r="E178" s="847"/>
      <c r="F178" s="984"/>
      <c r="G178" s="1050"/>
      <c r="H178" s="903"/>
      <c r="I178" s="957"/>
      <c r="J178" s="960"/>
      <c r="K178" s="960"/>
    </row>
    <row r="179" spans="1:11" s="433" customFormat="1" ht="15.95" customHeight="1">
      <c r="A179" s="815"/>
      <c r="B179" s="436"/>
      <c r="C179" s="437"/>
      <c r="D179" s="818"/>
      <c r="E179" s="416" t="s">
        <v>2</v>
      </c>
      <c r="F179" s="881">
        <v>1</v>
      </c>
      <c r="G179" s="1050"/>
      <c r="H179" s="903">
        <f>G179*F179</f>
        <v>0</v>
      </c>
      <c r="I179" s="951">
        <f>$H$179</f>
        <v>0</v>
      </c>
      <c r="J179" s="960"/>
      <c r="K179" s="960"/>
    </row>
    <row r="180" spans="1:11" s="433" customFormat="1" ht="15.95" customHeight="1">
      <c r="A180" s="815"/>
      <c r="B180" s="436"/>
      <c r="C180" s="437"/>
      <c r="D180" s="818"/>
      <c r="E180" s="847"/>
      <c r="F180" s="984"/>
      <c r="G180" s="1053"/>
      <c r="H180" s="902"/>
      <c r="I180" s="951"/>
      <c r="J180" s="960"/>
      <c r="K180" s="960"/>
    </row>
    <row r="181" spans="1:11" s="433" customFormat="1" ht="30" customHeight="1">
      <c r="A181" s="815">
        <f>A178+1</f>
        <v>54</v>
      </c>
      <c r="B181" s="436"/>
      <c r="C181" s="437" t="s">
        <v>740</v>
      </c>
      <c r="D181" s="818" t="s">
        <v>82</v>
      </c>
      <c r="E181" s="847"/>
      <c r="F181" s="845"/>
      <c r="G181" s="1053"/>
      <c r="H181" s="902"/>
      <c r="I181" s="957"/>
      <c r="J181" s="960"/>
      <c r="K181" s="960"/>
    </row>
    <row r="182" spans="1:11" s="433" customFormat="1" ht="15.95" customHeight="1">
      <c r="A182" s="815"/>
      <c r="B182" s="436"/>
      <c r="C182" s="437"/>
      <c r="D182" s="818"/>
      <c r="E182" s="416" t="s">
        <v>20</v>
      </c>
      <c r="F182" s="417">
        <v>60</v>
      </c>
      <c r="G182" s="745"/>
      <c r="H182" s="894">
        <f>G182*F182</f>
        <v>0</v>
      </c>
      <c r="I182" s="951">
        <f>$H$182</f>
        <v>0</v>
      </c>
      <c r="J182" s="960"/>
      <c r="K182" s="960"/>
    </row>
    <row r="183" spans="1:11" s="433" customFormat="1" ht="15.95" customHeight="1">
      <c r="A183" s="815"/>
      <c r="B183" s="436"/>
      <c r="C183" s="437"/>
      <c r="D183" s="818"/>
      <c r="E183" s="847"/>
      <c r="F183" s="845"/>
      <c r="G183" s="1053"/>
      <c r="H183" s="902"/>
      <c r="I183" s="951"/>
      <c r="J183" s="960"/>
      <c r="K183" s="960"/>
    </row>
    <row r="184" spans="1:11" s="433" customFormat="1" ht="50.1" customHeight="1">
      <c r="A184" s="815">
        <f>A181+1</f>
        <v>55</v>
      </c>
      <c r="B184" s="436"/>
      <c r="C184" s="437" t="s">
        <v>739</v>
      </c>
      <c r="D184" s="818" t="s">
        <v>83</v>
      </c>
      <c r="E184" s="847"/>
      <c r="F184" s="845"/>
      <c r="G184" s="1053"/>
      <c r="H184" s="902"/>
      <c r="I184" s="957"/>
      <c r="J184" s="960"/>
      <c r="K184" s="960"/>
    </row>
    <row r="185" spans="1:11" s="433" customFormat="1" ht="15.95" customHeight="1">
      <c r="A185" s="815"/>
      <c r="B185" s="436"/>
      <c r="C185" s="437"/>
      <c r="D185" s="818"/>
      <c r="E185" s="416" t="s">
        <v>20</v>
      </c>
      <c r="F185" s="417">
        <v>500</v>
      </c>
      <c r="G185" s="745"/>
      <c r="H185" s="894">
        <f>G185*F185</f>
        <v>0</v>
      </c>
      <c r="I185" s="951">
        <f>$H$185</f>
        <v>0</v>
      </c>
      <c r="J185" s="960"/>
      <c r="K185" s="960"/>
    </row>
    <row r="186" spans="1:11" s="433" customFormat="1" ht="15.95" customHeight="1">
      <c r="A186" s="815"/>
      <c r="B186" s="436"/>
      <c r="C186" s="437"/>
      <c r="D186" s="818"/>
      <c r="E186" s="847"/>
      <c r="F186" s="845"/>
      <c r="G186" s="1053"/>
      <c r="H186" s="902"/>
      <c r="I186" s="951"/>
      <c r="J186" s="960"/>
      <c r="K186" s="960"/>
    </row>
    <row r="187" spans="1:11" s="433" customFormat="1" ht="30" customHeight="1">
      <c r="A187" s="815">
        <f>A184+1</f>
        <v>56</v>
      </c>
      <c r="B187" s="436"/>
      <c r="C187" s="437" t="s">
        <v>738</v>
      </c>
      <c r="D187" s="818" t="s">
        <v>737</v>
      </c>
      <c r="E187" s="847"/>
      <c r="F187" s="845"/>
      <c r="G187" s="1053"/>
      <c r="H187" s="902"/>
      <c r="I187" s="951"/>
      <c r="J187" s="960"/>
      <c r="K187" s="960"/>
    </row>
    <row r="188" spans="1:11" s="433" customFormat="1" ht="15.95" customHeight="1">
      <c r="A188" s="815"/>
      <c r="B188" s="436"/>
      <c r="C188" s="437"/>
      <c r="D188" s="818"/>
      <c r="E188" s="416" t="s">
        <v>2</v>
      </c>
      <c r="F188" s="881">
        <v>1</v>
      </c>
      <c r="G188" s="745"/>
      <c r="H188" s="894">
        <f>G188*F188</f>
        <v>0</v>
      </c>
      <c r="I188" s="951">
        <f>$H$188</f>
        <v>0</v>
      </c>
      <c r="J188" s="960"/>
      <c r="K188" s="960"/>
    </row>
    <row r="189" spans="1:11" s="433" customFormat="1" ht="15.95" customHeight="1">
      <c r="A189" s="815"/>
      <c r="B189" s="436"/>
      <c r="C189" s="437"/>
      <c r="D189" s="836"/>
      <c r="E189" s="847"/>
      <c r="F189" s="845"/>
      <c r="G189" s="1053"/>
      <c r="H189" s="902"/>
      <c r="I189" s="957"/>
      <c r="J189" s="960"/>
      <c r="K189" s="960"/>
    </row>
    <row r="190" spans="1:11" s="433" customFormat="1" ht="15.75" customHeight="1">
      <c r="A190" s="815">
        <f>A187+1</f>
        <v>57</v>
      </c>
      <c r="B190" s="436"/>
      <c r="C190" s="437" t="s">
        <v>736</v>
      </c>
      <c r="D190" s="836" t="s">
        <v>732</v>
      </c>
      <c r="E190" s="847"/>
      <c r="F190" s="845"/>
      <c r="G190" s="745"/>
      <c r="H190" s="599"/>
      <c r="I190" s="957"/>
      <c r="J190" s="960"/>
      <c r="K190" s="960"/>
    </row>
    <row r="191" spans="1:11" s="433" customFormat="1" ht="20.25" customHeight="1">
      <c r="A191" s="815"/>
      <c r="B191" s="436"/>
      <c r="C191" s="840" t="s">
        <v>735</v>
      </c>
      <c r="D191" s="901"/>
      <c r="E191" s="416" t="s">
        <v>198</v>
      </c>
      <c r="F191" s="417">
        <v>22</v>
      </c>
      <c r="G191" s="745"/>
      <c r="H191" s="894">
        <f>G191*F191</f>
        <v>0</v>
      </c>
      <c r="I191" s="951">
        <f>$H$191</f>
        <v>0</v>
      </c>
      <c r="J191" s="960"/>
      <c r="K191" s="960"/>
    </row>
    <row r="192" spans="1:11" s="433" customFormat="1" ht="15.95" customHeight="1">
      <c r="A192" s="815"/>
      <c r="B192" s="436"/>
      <c r="C192" s="840" t="s">
        <v>734</v>
      </c>
      <c r="D192" s="901"/>
      <c r="E192" s="416" t="s">
        <v>198</v>
      </c>
      <c r="F192" s="417">
        <v>22</v>
      </c>
      <c r="G192" s="745"/>
      <c r="H192" s="894">
        <f>G192*F192</f>
        <v>0</v>
      </c>
      <c r="I192" s="951">
        <f>$H$192</f>
        <v>0</v>
      </c>
      <c r="J192" s="960"/>
      <c r="K192" s="960"/>
    </row>
    <row r="193" spans="1:11" s="433" customFormat="1" ht="15.95" customHeight="1">
      <c r="A193" s="815"/>
      <c r="B193" s="436"/>
      <c r="C193" s="846"/>
      <c r="D193" s="901"/>
      <c r="E193" s="416"/>
      <c r="F193" s="417"/>
      <c r="G193" s="745"/>
      <c r="H193" s="894"/>
      <c r="I193" s="957"/>
      <c r="J193" s="960"/>
      <c r="K193" s="960"/>
    </row>
    <row r="194" spans="1:11" s="433" customFormat="1" ht="20.100000000000001" customHeight="1">
      <c r="A194" s="815">
        <f>A190+1</f>
        <v>58</v>
      </c>
      <c r="B194" s="436"/>
      <c r="C194" s="437" t="s">
        <v>733</v>
      </c>
      <c r="D194" s="836" t="s">
        <v>732</v>
      </c>
      <c r="E194" s="416"/>
      <c r="F194" s="417"/>
      <c r="G194" s="745"/>
      <c r="H194" s="599"/>
      <c r="I194" s="951"/>
      <c r="J194" s="960"/>
      <c r="K194" s="960"/>
    </row>
    <row r="195" spans="1:11" s="433" customFormat="1" ht="15.95" customHeight="1">
      <c r="A195" s="815"/>
      <c r="B195" s="436"/>
      <c r="C195" s="840" t="s">
        <v>731</v>
      </c>
      <c r="D195" s="901"/>
      <c r="E195" s="416" t="s">
        <v>198</v>
      </c>
      <c r="F195" s="417">
        <v>45</v>
      </c>
      <c r="G195" s="745"/>
      <c r="H195" s="894">
        <f>G195*F195</f>
        <v>0</v>
      </c>
      <c r="I195" s="951">
        <f>$H$195</f>
        <v>0</v>
      </c>
      <c r="J195" s="960"/>
      <c r="K195" s="960"/>
    </row>
    <row r="196" spans="1:11" s="433" customFormat="1" ht="15.95" customHeight="1">
      <c r="A196" s="815"/>
      <c r="B196" s="436"/>
      <c r="C196" s="840" t="s">
        <v>730</v>
      </c>
      <c r="D196" s="901"/>
      <c r="E196" s="416" t="s">
        <v>198</v>
      </c>
      <c r="F196" s="417">
        <v>32</v>
      </c>
      <c r="G196" s="745"/>
      <c r="H196" s="894">
        <f>G196*F196</f>
        <v>0</v>
      </c>
      <c r="I196" s="951">
        <f t="shared" ref="I196:I197" si="3">H196</f>
        <v>0</v>
      </c>
      <c r="J196" s="960"/>
      <c r="K196" s="960"/>
    </row>
    <row r="197" spans="1:11" s="433" customFormat="1" ht="15.95" customHeight="1">
      <c r="A197" s="815"/>
      <c r="B197" s="436"/>
      <c r="C197" s="840" t="s">
        <v>729</v>
      </c>
      <c r="D197" s="901"/>
      <c r="E197" s="416" t="s">
        <v>198</v>
      </c>
      <c r="F197" s="417">
        <v>23</v>
      </c>
      <c r="G197" s="745"/>
      <c r="H197" s="894">
        <f>G197*F197</f>
        <v>0</v>
      </c>
      <c r="I197" s="951">
        <f t="shared" si="3"/>
        <v>0</v>
      </c>
      <c r="J197" s="960"/>
      <c r="K197" s="960"/>
    </row>
    <row r="198" spans="1:11" s="433" customFormat="1" ht="15.95" customHeight="1">
      <c r="A198" s="815"/>
      <c r="B198" s="436"/>
      <c r="C198" s="846"/>
      <c r="D198" s="901"/>
      <c r="E198" s="416"/>
      <c r="F198" s="417"/>
      <c r="G198" s="745"/>
      <c r="H198" s="894"/>
      <c r="I198" s="951"/>
      <c r="J198" s="960"/>
      <c r="K198" s="960"/>
    </row>
    <row r="199" spans="1:11" s="433" customFormat="1" ht="30" customHeight="1">
      <c r="A199" s="815">
        <f>A194+1</f>
        <v>59</v>
      </c>
      <c r="B199" s="436"/>
      <c r="C199" s="437" t="s">
        <v>728</v>
      </c>
      <c r="D199" s="836" t="s">
        <v>727</v>
      </c>
      <c r="E199" s="416"/>
      <c r="F199" s="881"/>
      <c r="G199" s="745"/>
      <c r="H199" s="599"/>
      <c r="I199" s="951"/>
      <c r="J199" s="960"/>
      <c r="K199" s="960"/>
    </row>
    <row r="200" spans="1:11" s="433" customFormat="1" ht="15.95" customHeight="1">
      <c r="A200" s="815"/>
      <c r="B200" s="436"/>
      <c r="C200" s="840" t="s">
        <v>726</v>
      </c>
      <c r="D200" s="901" t="s">
        <v>488</v>
      </c>
      <c r="E200" s="416" t="s">
        <v>2</v>
      </c>
      <c r="F200" s="881">
        <v>4</v>
      </c>
      <c r="G200" s="745"/>
      <c r="H200" s="894">
        <f>G200*F200</f>
        <v>0</v>
      </c>
      <c r="I200" s="951">
        <f t="shared" ref="I200:I211" si="4">H200</f>
        <v>0</v>
      </c>
      <c r="J200" s="960"/>
      <c r="K200" s="960"/>
    </row>
    <row r="201" spans="1:11" s="433" customFormat="1" ht="15.95" customHeight="1">
      <c r="A201" s="815"/>
      <c r="B201" s="436"/>
      <c r="C201" s="840" t="s">
        <v>725</v>
      </c>
      <c r="D201" s="415" t="s">
        <v>462</v>
      </c>
      <c r="E201" s="416" t="s">
        <v>2</v>
      </c>
      <c r="F201" s="881">
        <v>4</v>
      </c>
      <c r="G201" s="745"/>
      <c r="H201" s="894">
        <f>G201*F201</f>
        <v>0</v>
      </c>
      <c r="I201" s="951">
        <f t="shared" si="4"/>
        <v>0</v>
      </c>
      <c r="J201" s="960"/>
      <c r="K201" s="960"/>
    </row>
    <row r="202" spans="1:11" s="433" customFormat="1" ht="15.95" customHeight="1">
      <c r="A202" s="815"/>
      <c r="B202" s="436"/>
      <c r="C202" s="840" t="s">
        <v>724</v>
      </c>
      <c r="D202" s="415" t="s">
        <v>462</v>
      </c>
      <c r="E202" s="416" t="s">
        <v>2</v>
      </c>
      <c r="F202" s="881">
        <v>5</v>
      </c>
      <c r="G202" s="745"/>
      <c r="H202" s="894">
        <f>G202*F202</f>
        <v>0</v>
      </c>
      <c r="I202" s="951">
        <f t="shared" si="4"/>
        <v>0</v>
      </c>
      <c r="J202" s="960"/>
      <c r="K202" s="960"/>
    </row>
    <row r="203" spans="1:11" s="433" customFormat="1" ht="15.95" customHeight="1">
      <c r="A203" s="815"/>
      <c r="B203" s="436"/>
      <c r="C203" s="846"/>
      <c r="D203" s="415"/>
      <c r="E203" s="869"/>
      <c r="F203" s="990"/>
      <c r="G203" s="745"/>
      <c r="H203" s="894"/>
      <c r="I203" s="951"/>
      <c r="J203" s="960"/>
      <c r="K203" s="960"/>
    </row>
    <row r="204" spans="1:11" s="433" customFormat="1" ht="15.95" customHeight="1">
      <c r="A204" s="815">
        <f>A199+1</f>
        <v>60</v>
      </c>
      <c r="B204" s="896"/>
      <c r="C204" s="852" t="s">
        <v>723</v>
      </c>
      <c r="D204" s="818" t="s">
        <v>722</v>
      </c>
      <c r="E204" s="898"/>
      <c r="F204" s="860"/>
      <c r="G204" s="1055"/>
      <c r="H204" s="859"/>
      <c r="I204" s="951"/>
      <c r="J204" s="960"/>
      <c r="K204" s="960"/>
    </row>
    <row r="205" spans="1:11" s="433" customFormat="1" ht="15.95" customHeight="1">
      <c r="A205" s="815"/>
      <c r="B205" s="896"/>
      <c r="C205" s="900"/>
      <c r="D205" s="415"/>
      <c r="E205" s="416" t="s">
        <v>20</v>
      </c>
      <c r="F205" s="417">
        <v>300</v>
      </c>
      <c r="G205" s="745"/>
      <c r="H205" s="894">
        <f>G205*F205</f>
        <v>0</v>
      </c>
      <c r="I205" s="951">
        <f t="shared" si="4"/>
        <v>0</v>
      </c>
      <c r="J205" s="960"/>
      <c r="K205" s="960"/>
    </row>
    <row r="206" spans="1:11" s="433" customFormat="1" ht="15.95" customHeight="1">
      <c r="A206" s="815"/>
      <c r="B206" s="896"/>
      <c r="C206" s="900"/>
      <c r="D206" s="415"/>
      <c r="E206" s="416"/>
      <c r="F206" s="417"/>
      <c r="G206" s="1055"/>
      <c r="H206" s="899"/>
      <c r="I206" s="951"/>
      <c r="J206" s="960"/>
      <c r="K206" s="960"/>
    </row>
    <row r="207" spans="1:11" s="433" customFormat="1" ht="39.950000000000003" customHeight="1">
      <c r="A207" s="815">
        <f>A204+1</f>
        <v>61</v>
      </c>
      <c r="B207" s="896"/>
      <c r="C207" s="437" t="s">
        <v>721</v>
      </c>
      <c r="D207" s="818" t="s">
        <v>720</v>
      </c>
      <c r="E207" s="416"/>
      <c r="F207" s="417"/>
      <c r="G207" s="1055"/>
      <c r="H207" s="859"/>
      <c r="I207" s="951"/>
      <c r="J207" s="960"/>
      <c r="K207" s="960"/>
    </row>
    <row r="208" spans="1:11" s="433" customFormat="1" ht="15.95" customHeight="1">
      <c r="A208" s="897"/>
      <c r="B208" s="896"/>
      <c r="C208" s="846"/>
      <c r="D208" s="858"/>
      <c r="E208" s="416" t="s">
        <v>2</v>
      </c>
      <c r="F208" s="881">
        <v>1</v>
      </c>
      <c r="G208" s="745"/>
      <c r="H208" s="894">
        <f>G208*F208</f>
        <v>0</v>
      </c>
      <c r="I208" s="951">
        <f t="shared" si="4"/>
        <v>0</v>
      </c>
      <c r="J208" s="960"/>
      <c r="K208" s="960"/>
    </row>
    <row r="209" spans="1:11" s="433" customFormat="1" ht="15.95" customHeight="1">
      <c r="A209" s="897"/>
      <c r="B209" s="896"/>
      <c r="C209" s="846"/>
      <c r="D209" s="858"/>
      <c r="E209" s="416"/>
      <c r="F209" s="417"/>
      <c r="G209" s="745"/>
      <c r="H209" s="894"/>
      <c r="I209" s="951"/>
      <c r="J209" s="960"/>
      <c r="K209" s="960"/>
    </row>
    <row r="210" spans="1:11" s="433" customFormat="1" ht="30" customHeight="1">
      <c r="A210" s="815">
        <f>A207+1</f>
        <v>62</v>
      </c>
      <c r="B210" s="896"/>
      <c r="C210" s="437" t="s">
        <v>719</v>
      </c>
      <c r="D210" s="818" t="s">
        <v>718</v>
      </c>
      <c r="E210" s="898"/>
      <c r="F210" s="860"/>
      <c r="G210" s="1055"/>
      <c r="H210" s="859"/>
      <c r="I210" s="951"/>
      <c r="J210" s="960"/>
      <c r="K210" s="960"/>
    </row>
    <row r="211" spans="1:11" s="433" customFormat="1" ht="15.95" customHeight="1">
      <c r="A211" s="897"/>
      <c r="B211" s="896"/>
      <c r="C211" s="846"/>
      <c r="D211" s="858"/>
      <c r="E211" s="416" t="s">
        <v>198</v>
      </c>
      <c r="F211" s="417">
        <v>300</v>
      </c>
      <c r="G211" s="745"/>
      <c r="H211" s="894">
        <f>G211*F211</f>
        <v>0</v>
      </c>
      <c r="I211" s="951">
        <f t="shared" si="4"/>
        <v>0</v>
      </c>
      <c r="J211" s="960"/>
      <c r="K211" s="960"/>
    </row>
    <row r="212" spans="1:11" s="433" customFormat="1" ht="15.95" customHeight="1">
      <c r="A212" s="897"/>
      <c r="B212" s="896"/>
      <c r="C212" s="846"/>
      <c r="D212" s="858"/>
      <c r="E212" s="869"/>
      <c r="F212" s="868"/>
      <c r="G212" s="745"/>
      <c r="H212" s="894"/>
      <c r="I212" s="951"/>
      <c r="J212" s="960"/>
      <c r="K212" s="960"/>
    </row>
    <row r="213" spans="1:11" s="17" customFormat="1" ht="16.5" customHeight="1">
      <c r="A213" s="47"/>
      <c r="B213" s="48"/>
      <c r="C213" s="44" t="s">
        <v>84</v>
      </c>
      <c r="D213" s="96"/>
      <c r="E213" s="95"/>
      <c r="F213" s="21"/>
      <c r="G213" s="1056"/>
      <c r="H213" s="63">
        <f>SUM(H11:H212)</f>
        <v>0</v>
      </c>
      <c r="I213" s="952">
        <f>SUM(I10:I212)</f>
        <v>0</v>
      </c>
      <c r="J213" s="953">
        <f>SUM(J9:J211)</f>
        <v>0</v>
      </c>
      <c r="K213" s="954">
        <f>SUM(K8:K212)</f>
        <v>0</v>
      </c>
    </row>
    <row r="214" spans="1:11" s="23" customFormat="1" ht="15.95" customHeight="1">
      <c r="A214" s="34"/>
      <c r="B214" s="22"/>
      <c r="D214" s="43"/>
      <c r="E214" s="6"/>
      <c r="F214" s="2"/>
      <c r="G214" s="306"/>
      <c r="H214" s="62"/>
      <c r="I214" s="951"/>
      <c r="J214" s="960"/>
      <c r="K214" s="960"/>
    </row>
    <row r="215" spans="1:11" s="17" customFormat="1" ht="16.5" customHeight="1">
      <c r="A215" s="35"/>
      <c r="B215" s="741"/>
      <c r="C215" s="44" t="s">
        <v>85</v>
      </c>
      <c r="D215" s="46"/>
      <c r="E215" s="20"/>
      <c r="F215" s="21"/>
      <c r="G215" s="1048"/>
      <c r="H215" s="63"/>
      <c r="I215" s="951"/>
      <c r="J215" s="960"/>
      <c r="K215" s="960"/>
    </row>
    <row r="216" spans="1:11" s="26" customFormat="1" ht="12.95" customHeight="1">
      <c r="A216" s="34"/>
      <c r="B216" s="22"/>
      <c r="C216" s="839"/>
      <c r="D216" s="43"/>
      <c r="E216" s="6"/>
      <c r="F216" s="2"/>
      <c r="G216" s="306"/>
      <c r="H216" s="62"/>
      <c r="I216" s="951"/>
      <c r="J216" s="960"/>
      <c r="K216" s="960"/>
    </row>
    <row r="217" spans="1:11" s="26" customFormat="1" ht="39.950000000000003" customHeight="1">
      <c r="A217" s="34">
        <v>1</v>
      </c>
      <c r="B217" s="22"/>
      <c r="C217" s="437" t="s">
        <v>717</v>
      </c>
      <c r="D217" s="850" t="s">
        <v>86</v>
      </c>
      <c r="E217" s="803"/>
      <c r="F217" s="2"/>
      <c r="G217" s="306"/>
      <c r="H217" s="62"/>
      <c r="I217" s="951"/>
      <c r="J217" s="960"/>
      <c r="K217" s="960"/>
    </row>
    <row r="218" spans="1:11" s="26" customFormat="1" ht="15" customHeight="1">
      <c r="A218" s="34"/>
      <c r="B218" s="22"/>
      <c r="C218" s="41"/>
      <c r="D218" s="813"/>
      <c r="E218" s="820" t="s">
        <v>48</v>
      </c>
      <c r="F218" s="819">
        <v>56</v>
      </c>
      <c r="G218" s="307"/>
      <c r="H218" s="64">
        <f>G218*F218</f>
        <v>0</v>
      </c>
      <c r="I218" s="951">
        <f t="shared" ref="I218" si="5">H218</f>
        <v>0</v>
      </c>
      <c r="J218" s="960"/>
      <c r="K218" s="960"/>
    </row>
    <row r="219" spans="1:11" s="26" customFormat="1" ht="15" customHeight="1">
      <c r="A219" s="34"/>
      <c r="B219" s="22"/>
      <c r="C219" s="41"/>
      <c r="D219" s="813"/>
      <c r="E219" s="820"/>
      <c r="F219" s="819"/>
      <c r="G219" s="307"/>
      <c r="H219" s="64"/>
      <c r="I219" s="951"/>
      <c r="J219" s="960"/>
      <c r="K219" s="960"/>
    </row>
    <row r="220" spans="1:11" s="26" customFormat="1" ht="30" customHeight="1">
      <c r="A220" s="439">
        <f>A217+1</f>
        <v>2</v>
      </c>
      <c r="B220" s="22"/>
      <c r="C220" s="437" t="s">
        <v>716</v>
      </c>
      <c r="D220" s="850" t="s">
        <v>87</v>
      </c>
      <c r="E220" s="820"/>
      <c r="F220" s="819"/>
      <c r="G220" s="307"/>
      <c r="H220" s="64"/>
      <c r="I220" s="951"/>
      <c r="J220" s="960"/>
      <c r="K220" s="960"/>
    </row>
    <row r="221" spans="1:11" s="26" customFormat="1" ht="15" customHeight="1">
      <c r="A221" s="34"/>
      <c r="B221" s="22"/>
      <c r="C221" s="41"/>
      <c r="D221" s="813"/>
      <c r="E221" s="820" t="s">
        <v>48</v>
      </c>
      <c r="F221" s="819">
        <v>45</v>
      </c>
      <c r="G221" s="307"/>
      <c r="H221" s="64">
        <f>G221*F221</f>
        <v>0</v>
      </c>
      <c r="I221" s="951">
        <f t="shared" ref="I221" si="6">H221</f>
        <v>0</v>
      </c>
      <c r="J221" s="960"/>
      <c r="K221" s="960"/>
    </row>
    <row r="222" spans="1:11" s="26" customFormat="1" ht="15" customHeight="1">
      <c r="A222" s="34"/>
      <c r="B222" s="22"/>
      <c r="C222" s="41"/>
      <c r="D222" s="813"/>
      <c r="E222" s="6"/>
      <c r="F222" s="2"/>
      <c r="G222" s="306"/>
      <c r="H222" s="62"/>
      <c r="I222" s="957"/>
      <c r="J222" s="960"/>
      <c r="K222" s="960"/>
    </row>
    <row r="223" spans="1:11" s="26" customFormat="1" ht="39.950000000000003" customHeight="1">
      <c r="A223" s="439">
        <f>A220+1</f>
        <v>3</v>
      </c>
      <c r="B223" s="22"/>
      <c r="C223" s="103" t="s">
        <v>715</v>
      </c>
      <c r="D223" s="850" t="s">
        <v>714</v>
      </c>
      <c r="E223" s="803"/>
      <c r="F223" s="2"/>
      <c r="G223" s="306"/>
      <c r="H223" s="62"/>
      <c r="I223" s="972"/>
      <c r="J223" s="837"/>
      <c r="K223" s="837"/>
    </row>
    <row r="224" spans="1:11" s="26" customFormat="1" ht="15" customHeight="1">
      <c r="A224" s="34"/>
      <c r="B224" s="22"/>
      <c r="C224" s="41"/>
      <c r="D224" s="813"/>
      <c r="E224" s="6" t="s">
        <v>20</v>
      </c>
      <c r="F224" s="2">
        <v>112</v>
      </c>
      <c r="G224" s="306"/>
      <c r="H224" s="62">
        <f>G224*F224</f>
        <v>0</v>
      </c>
      <c r="I224" s="951">
        <f t="shared" ref="I224" si="7">H224</f>
        <v>0</v>
      </c>
      <c r="J224" s="973"/>
      <c r="K224" s="973"/>
    </row>
    <row r="225" spans="1:11" s="26" customFormat="1" ht="15" customHeight="1">
      <c r="A225" s="34"/>
      <c r="B225" s="22"/>
      <c r="C225" s="41"/>
      <c r="D225" s="813"/>
      <c r="E225" s="6"/>
      <c r="F225" s="2"/>
      <c r="G225" s="306"/>
      <c r="H225" s="62"/>
      <c r="I225" s="957"/>
      <c r="J225" s="973"/>
      <c r="K225" s="973"/>
    </row>
    <row r="226" spans="1:11" s="26" customFormat="1" ht="39.950000000000003" customHeight="1">
      <c r="A226" s="439">
        <f>A223+1</f>
        <v>4</v>
      </c>
      <c r="B226" s="22"/>
      <c r="C226" s="103" t="s">
        <v>713</v>
      </c>
      <c r="D226" s="850" t="s">
        <v>712</v>
      </c>
      <c r="E226" s="803"/>
      <c r="F226" s="2"/>
      <c r="G226" s="306"/>
      <c r="H226" s="62"/>
      <c r="I226" s="957"/>
      <c r="J226" s="974"/>
      <c r="K226" s="974"/>
    </row>
    <row r="227" spans="1:11" s="26" customFormat="1" ht="15" customHeight="1">
      <c r="A227" s="34"/>
      <c r="B227" s="22"/>
      <c r="C227" s="41"/>
      <c r="D227" s="813"/>
      <c r="E227" s="6" t="s">
        <v>20</v>
      </c>
      <c r="F227" s="2">
        <v>290</v>
      </c>
      <c r="G227" s="306"/>
      <c r="H227" s="62">
        <f>G227*F227</f>
        <v>0</v>
      </c>
      <c r="I227" s="951">
        <f t="shared" ref="I227" si="8">H227</f>
        <v>0</v>
      </c>
      <c r="J227" s="960"/>
      <c r="K227" s="960"/>
    </row>
    <row r="228" spans="1:11" s="26" customFormat="1" ht="12.95" customHeight="1">
      <c r="A228" s="34"/>
      <c r="B228" s="22"/>
      <c r="C228" s="41"/>
      <c r="D228" s="813"/>
      <c r="E228" s="6"/>
      <c r="F228" s="2"/>
      <c r="G228" s="306"/>
      <c r="H228" s="62"/>
      <c r="I228" s="957"/>
      <c r="J228" s="960"/>
      <c r="K228" s="960"/>
    </row>
    <row r="229" spans="1:11" s="433" customFormat="1" ht="57" customHeight="1">
      <c r="A229" s="439">
        <f>A226+1</f>
        <v>5</v>
      </c>
      <c r="B229" s="22"/>
      <c r="C229" s="103" t="s">
        <v>711</v>
      </c>
      <c r="D229" s="818" t="s">
        <v>710</v>
      </c>
      <c r="E229" s="41"/>
      <c r="F229" s="2"/>
      <c r="G229" s="306"/>
      <c r="H229" s="62"/>
      <c r="I229" s="951"/>
      <c r="J229" s="960"/>
      <c r="K229" s="960"/>
    </row>
    <row r="230" spans="1:11" s="26" customFormat="1" ht="15.95" customHeight="1">
      <c r="A230" s="34"/>
      <c r="B230" s="22"/>
      <c r="C230" s="41"/>
      <c r="D230" s="43"/>
      <c r="E230" s="6" t="s">
        <v>40</v>
      </c>
      <c r="F230" s="2">
        <v>40</v>
      </c>
      <c r="G230" s="306"/>
      <c r="H230" s="62">
        <f>G230*F230</f>
        <v>0</v>
      </c>
      <c r="I230" s="951">
        <f t="shared" ref="I230" si="9">H230</f>
        <v>0</v>
      </c>
      <c r="J230" s="960"/>
      <c r="K230" s="960"/>
    </row>
    <row r="231" spans="1:11" s="26" customFormat="1" ht="15.95" customHeight="1">
      <c r="A231" s="34"/>
      <c r="B231" s="22"/>
      <c r="C231" s="41"/>
      <c r="D231" s="43"/>
      <c r="E231" s="6"/>
      <c r="F231" s="2"/>
      <c r="G231" s="306"/>
      <c r="H231" s="62"/>
      <c r="I231" s="957"/>
      <c r="J231" s="960"/>
      <c r="K231" s="960"/>
    </row>
    <row r="232" spans="1:11" s="26" customFormat="1" ht="14.1" customHeight="1">
      <c r="A232" s="439">
        <f>A229+1</f>
        <v>6</v>
      </c>
      <c r="B232" s="22"/>
      <c r="C232" s="103" t="s">
        <v>709</v>
      </c>
      <c r="D232" s="818" t="s">
        <v>708</v>
      </c>
      <c r="E232" s="41"/>
      <c r="F232" s="2"/>
      <c r="G232" s="306"/>
      <c r="H232" s="62"/>
      <c r="I232" s="951"/>
      <c r="J232" s="960"/>
      <c r="K232" s="960"/>
    </row>
    <row r="233" spans="1:11" s="26" customFormat="1" ht="15.95" customHeight="1">
      <c r="A233" s="34"/>
      <c r="B233" s="22"/>
      <c r="C233" s="41"/>
      <c r="D233" s="43"/>
      <c r="E233" s="6" t="s">
        <v>48</v>
      </c>
      <c r="F233" s="2">
        <v>8</v>
      </c>
      <c r="G233" s="306"/>
      <c r="H233" s="62">
        <f>G233*F233</f>
        <v>0</v>
      </c>
      <c r="I233" s="951">
        <f t="shared" ref="I233" si="10">H233</f>
        <v>0</v>
      </c>
      <c r="J233" s="960"/>
      <c r="K233" s="960"/>
    </row>
    <row r="234" spans="1:11" s="26" customFormat="1" ht="15.95" customHeight="1">
      <c r="A234" s="34"/>
      <c r="B234" s="22"/>
      <c r="C234" s="41"/>
      <c r="D234" s="43"/>
      <c r="E234" s="6"/>
      <c r="F234" s="2"/>
      <c r="G234" s="306"/>
      <c r="H234" s="62"/>
      <c r="I234" s="957"/>
      <c r="J234" s="960"/>
      <c r="K234" s="960"/>
    </row>
    <row r="235" spans="1:11" s="26" customFormat="1" ht="15.95" customHeight="1">
      <c r="A235" s="439">
        <f>A232+1</f>
        <v>7</v>
      </c>
      <c r="B235" s="22"/>
      <c r="C235" s="103" t="s">
        <v>707</v>
      </c>
      <c r="D235" s="818" t="s">
        <v>706</v>
      </c>
      <c r="E235" s="41"/>
      <c r="F235" s="2"/>
      <c r="G235" s="306"/>
      <c r="H235" s="62"/>
      <c r="I235" s="951"/>
      <c r="J235" s="960"/>
      <c r="K235" s="960"/>
    </row>
    <row r="236" spans="1:11" s="26" customFormat="1" ht="15.95" customHeight="1">
      <c r="A236" s="34"/>
      <c r="B236" s="22"/>
      <c r="C236" s="41"/>
      <c r="D236" s="43"/>
      <c r="E236" s="6" t="s">
        <v>48</v>
      </c>
      <c r="F236" s="2">
        <v>96</v>
      </c>
      <c r="G236" s="306"/>
      <c r="H236" s="62">
        <f>G236*F236</f>
        <v>0</v>
      </c>
      <c r="I236" s="951">
        <f t="shared" ref="I236" si="11">H236</f>
        <v>0</v>
      </c>
      <c r="J236" s="960"/>
      <c r="K236" s="960"/>
    </row>
    <row r="237" spans="1:11" s="26" customFormat="1" ht="15.95" customHeight="1">
      <c r="A237" s="34"/>
      <c r="B237" s="22"/>
      <c r="C237" s="41"/>
      <c r="D237" s="43"/>
      <c r="E237" s="6"/>
      <c r="F237" s="2"/>
      <c r="G237" s="306"/>
      <c r="H237" s="62"/>
      <c r="I237" s="957"/>
      <c r="J237" s="955"/>
      <c r="K237" s="955"/>
    </row>
    <row r="238" spans="1:11" s="26" customFormat="1" ht="31.5" customHeight="1">
      <c r="A238" s="439">
        <f>A235+1</f>
        <v>8</v>
      </c>
      <c r="B238" s="22"/>
      <c r="C238" s="103" t="s">
        <v>705</v>
      </c>
      <c r="D238" s="818" t="s">
        <v>704</v>
      </c>
      <c r="E238" s="41"/>
      <c r="F238" s="2"/>
      <c r="G238" s="306"/>
      <c r="H238" s="62"/>
      <c r="I238" s="951"/>
      <c r="J238" s="960"/>
      <c r="K238" s="960"/>
    </row>
    <row r="239" spans="1:11" s="26" customFormat="1" ht="15.95" customHeight="1">
      <c r="A239" s="34"/>
      <c r="B239" s="22"/>
      <c r="C239" s="41"/>
      <c r="D239" s="43"/>
      <c r="E239" s="6" t="s">
        <v>20</v>
      </c>
      <c r="F239" s="2">
        <v>120</v>
      </c>
      <c r="G239" s="306"/>
      <c r="H239" s="62">
        <f>G239*F239</f>
        <v>0</v>
      </c>
      <c r="I239" s="951">
        <f t="shared" ref="I239" si="12">H239</f>
        <v>0</v>
      </c>
      <c r="J239" s="960"/>
      <c r="K239" s="960"/>
    </row>
    <row r="240" spans="1:11" s="26" customFormat="1" ht="15.95" customHeight="1">
      <c r="A240" s="34"/>
      <c r="B240" s="22"/>
      <c r="C240" s="41"/>
      <c r="D240" s="43"/>
      <c r="E240" s="6"/>
      <c r="F240" s="2"/>
      <c r="G240" s="306"/>
      <c r="H240" s="62"/>
      <c r="I240" s="972"/>
      <c r="J240" s="837"/>
      <c r="K240" s="837"/>
    </row>
    <row r="241" spans="1:11" s="17" customFormat="1" ht="16.5" customHeight="1">
      <c r="A241" s="35"/>
      <c r="B241" s="741"/>
      <c r="C241" s="44" t="s">
        <v>88</v>
      </c>
      <c r="D241" s="46"/>
      <c r="E241" s="20"/>
      <c r="F241" s="21"/>
      <c r="G241" s="1048"/>
      <c r="H241" s="63">
        <f>SUM(H217:H240)</f>
        <v>0</v>
      </c>
      <c r="I241" s="952">
        <f>SUM(I217:I240)</f>
        <v>0</v>
      </c>
      <c r="J241" s="953">
        <f>SUM(J216:J239)</f>
        <v>0</v>
      </c>
      <c r="K241" s="954">
        <f>SUM(K216:K239)</f>
        <v>0</v>
      </c>
    </row>
    <row r="242" spans="1:11" s="26" customFormat="1" ht="14.25" customHeight="1">
      <c r="A242" s="34"/>
      <c r="B242" s="22"/>
      <c r="C242" s="41"/>
      <c r="D242" s="43"/>
      <c r="E242" s="6"/>
      <c r="F242" s="2"/>
      <c r="G242" s="306"/>
      <c r="H242" s="62"/>
      <c r="I242" s="957"/>
      <c r="J242" s="974"/>
      <c r="K242" s="974"/>
    </row>
    <row r="243" spans="1:11" s="17" customFormat="1" ht="16.5" customHeight="1">
      <c r="A243" s="35"/>
      <c r="B243" s="741"/>
      <c r="C243" s="44" t="s">
        <v>89</v>
      </c>
      <c r="D243" s="46"/>
      <c r="E243" s="20"/>
      <c r="F243" s="21"/>
      <c r="G243" s="1048"/>
      <c r="H243" s="63"/>
      <c r="I243" s="957"/>
      <c r="J243" s="960"/>
      <c r="K243" s="960"/>
    </row>
    <row r="244" spans="1:11" s="26" customFormat="1" ht="12.95" customHeight="1">
      <c r="A244" s="34"/>
      <c r="B244" s="22"/>
      <c r="C244" s="839"/>
      <c r="D244" s="43"/>
      <c r="E244" s="6"/>
      <c r="F244" s="2"/>
      <c r="G244" s="306"/>
      <c r="H244" s="62"/>
      <c r="I244" s="957"/>
      <c r="J244" s="955"/>
      <c r="K244" s="955"/>
    </row>
    <row r="245" spans="1:11" s="433" customFormat="1" ht="28.5" customHeight="1">
      <c r="A245" s="34">
        <v>1</v>
      </c>
      <c r="B245" s="22"/>
      <c r="C245" s="103" t="s">
        <v>703</v>
      </c>
      <c r="D245" s="850" t="s">
        <v>17</v>
      </c>
      <c r="E245" s="803"/>
      <c r="F245" s="2"/>
      <c r="G245" s="306"/>
      <c r="H245" s="686"/>
      <c r="I245" s="951"/>
      <c r="J245" s="960"/>
      <c r="K245" s="960"/>
    </row>
    <row r="246" spans="1:11" s="26" customFormat="1" ht="15" customHeight="1">
      <c r="A246" s="34"/>
      <c r="B246" s="22"/>
      <c r="C246" s="438"/>
      <c r="D246" s="813"/>
      <c r="E246" s="6" t="s">
        <v>20</v>
      </c>
      <c r="F246" s="116">
        <v>290</v>
      </c>
      <c r="G246" s="306"/>
      <c r="H246" s="686">
        <f>G246*F246</f>
        <v>0</v>
      </c>
      <c r="I246" s="951">
        <f t="shared" ref="I246" si="13">H246</f>
        <v>0</v>
      </c>
      <c r="J246" s="960"/>
      <c r="K246" s="960"/>
    </row>
    <row r="247" spans="1:11" s="26" customFormat="1" ht="15" customHeight="1">
      <c r="A247" s="34"/>
      <c r="B247" s="22"/>
      <c r="C247" s="438"/>
      <c r="D247" s="813"/>
      <c r="E247" s="6"/>
      <c r="F247" s="661"/>
      <c r="G247" s="1052"/>
      <c r="H247" s="686"/>
      <c r="I247" s="957"/>
      <c r="J247" s="960"/>
      <c r="K247" s="960"/>
    </row>
    <row r="248" spans="1:11" s="26" customFormat="1" ht="30" customHeight="1">
      <c r="A248" s="34">
        <f>A245+1</f>
        <v>2</v>
      </c>
      <c r="B248" s="22"/>
      <c r="C248" s="103" t="s">
        <v>702</v>
      </c>
      <c r="D248" s="818" t="s">
        <v>18</v>
      </c>
      <c r="E248" s="6"/>
      <c r="F248" s="661"/>
      <c r="G248" s="1052"/>
      <c r="H248" s="686"/>
      <c r="I248" s="951"/>
      <c r="J248" s="960"/>
      <c r="K248" s="960"/>
    </row>
    <row r="249" spans="1:11" s="26" customFormat="1" ht="15" customHeight="1">
      <c r="A249" s="34"/>
      <c r="B249" s="22"/>
      <c r="C249" s="435"/>
      <c r="D249" s="818"/>
      <c r="E249" s="6" t="s">
        <v>48</v>
      </c>
      <c r="F249" s="2">
        <v>24</v>
      </c>
      <c r="G249" s="306"/>
      <c r="H249" s="686">
        <f>G249*F249</f>
        <v>0</v>
      </c>
      <c r="I249" s="951">
        <f t="shared" ref="I249" si="14">H249</f>
        <v>0</v>
      </c>
      <c r="J249" s="955"/>
      <c r="K249" s="955"/>
    </row>
    <row r="250" spans="1:11" s="26" customFormat="1" ht="15" customHeight="1">
      <c r="A250" s="34"/>
      <c r="B250" s="22"/>
      <c r="C250" s="41"/>
      <c r="D250" s="813"/>
      <c r="G250" s="1057"/>
      <c r="H250" s="451"/>
      <c r="I250" s="951"/>
      <c r="J250" s="960"/>
      <c r="K250" s="960"/>
    </row>
    <row r="251" spans="1:11" s="433" customFormat="1" ht="33.75" customHeight="1">
      <c r="A251" s="34">
        <f>A248+1</f>
        <v>3</v>
      </c>
      <c r="B251" s="22"/>
      <c r="C251" s="103" t="s">
        <v>701</v>
      </c>
      <c r="D251" s="818" t="s">
        <v>19</v>
      </c>
      <c r="E251" s="41"/>
      <c r="F251" s="2"/>
      <c r="G251" s="306"/>
      <c r="H251" s="686"/>
      <c r="I251" s="957"/>
      <c r="J251" s="960"/>
      <c r="K251" s="960"/>
    </row>
    <row r="252" spans="1:11" s="26" customFormat="1" ht="15.95" customHeight="1">
      <c r="A252" s="34"/>
      <c r="B252" s="22"/>
      <c r="C252" s="41"/>
      <c r="D252" s="813"/>
      <c r="E252" s="6" t="s">
        <v>20</v>
      </c>
      <c r="F252" s="2">
        <v>125</v>
      </c>
      <c r="G252" s="306"/>
      <c r="H252" s="686">
        <f>G252*F252</f>
        <v>0</v>
      </c>
      <c r="I252" s="951">
        <f t="shared" ref="I252" si="15">H252</f>
        <v>0</v>
      </c>
      <c r="J252" s="960"/>
      <c r="K252" s="960"/>
    </row>
    <row r="253" spans="1:11" s="26" customFormat="1" ht="15.95" customHeight="1">
      <c r="A253" s="34"/>
      <c r="B253" s="22"/>
      <c r="C253" s="41"/>
      <c r="D253" s="813"/>
      <c r="E253" s="6"/>
      <c r="F253" s="2"/>
      <c r="G253" s="306"/>
      <c r="H253" s="686"/>
      <c r="I253" s="951"/>
      <c r="J253" s="960"/>
      <c r="K253" s="960"/>
    </row>
    <row r="254" spans="1:11" s="26" customFormat="1" ht="27" customHeight="1">
      <c r="A254" s="34">
        <f>A251+1</f>
        <v>4</v>
      </c>
      <c r="B254" s="22"/>
      <c r="C254" s="103" t="s">
        <v>700</v>
      </c>
      <c r="D254" s="818" t="s">
        <v>90</v>
      </c>
      <c r="E254" s="41"/>
      <c r="F254" s="2"/>
      <c r="G254" s="306"/>
      <c r="H254" s="686"/>
      <c r="I254" s="957"/>
      <c r="J254" s="960"/>
      <c r="K254" s="960"/>
    </row>
    <row r="255" spans="1:11" s="26" customFormat="1" ht="15.95" customHeight="1">
      <c r="A255" s="34"/>
      <c r="B255" s="22"/>
      <c r="C255" s="41"/>
      <c r="D255" s="415"/>
      <c r="E255" s="6" t="s">
        <v>20</v>
      </c>
      <c r="F255" s="2">
        <v>360</v>
      </c>
      <c r="G255" s="306"/>
      <c r="H255" s="686">
        <f>G255*F255</f>
        <v>0</v>
      </c>
      <c r="I255" s="951">
        <f t="shared" ref="I255" si="16">H255</f>
        <v>0</v>
      </c>
      <c r="J255" s="960"/>
      <c r="K255" s="960"/>
    </row>
    <row r="256" spans="1:11" s="26" customFormat="1" ht="15" customHeight="1">
      <c r="A256" s="34"/>
      <c r="B256" s="22"/>
      <c r="C256" s="838"/>
      <c r="D256" s="415"/>
      <c r="E256" s="6"/>
      <c r="F256" s="2"/>
      <c r="G256" s="306"/>
      <c r="H256" s="686"/>
      <c r="I256" s="951"/>
      <c r="J256" s="960"/>
      <c r="K256" s="960"/>
    </row>
    <row r="257" spans="1:11" s="26" customFormat="1" ht="34.5" customHeight="1">
      <c r="A257" s="34">
        <f>A254+1</f>
        <v>5</v>
      </c>
      <c r="B257" s="22"/>
      <c r="C257" s="103" t="s">
        <v>699</v>
      </c>
      <c r="D257" s="831" t="s">
        <v>91</v>
      </c>
      <c r="E257" s="41"/>
      <c r="F257" s="2"/>
      <c r="G257" s="306"/>
      <c r="H257" s="686"/>
      <c r="I257" s="957"/>
      <c r="J257" s="960"/>
      <c r="K257" s="960"/>
    </row>
    <row r="258" spans="1:11" s="26" customFormat="1" ht="15.95" customHeight="1">
      <c r="A258" s="34"/>
      <c r="B258" s="22"/>
      <c r="C258" s="895" t="s">
        <v>698</v>
      </c>
      <c r="D258" s="829"/>
      <c r="E258" s="416" t="s">
        <v>2</v>
      </c>
      <c r="F258" s="417">
        <v>320</v>
      </c>
      <c r="G258" s="745"/>
      <c r="H258" s="894">
        <f>G258*F258</f>
        <v>0</v>
      </c>
      <c r="I258" s="951">
        <f t="shared" ref="I258" si="17">H258</f>
        <v>0</v>
      </c>
      <c r="J258" s="960"/>
      <c r="K258" s="960"/>
    </row>
    <row r="259" spans="1:11" s="26" customFormat="1" ht="15" customHeight="1">
      <c r="A259" s="34"/>
      <c r="B259" s="22"/>
      <c r="C259" s="838"/>
      <c r="D259" s="415"/>
      <c r="E259" s="6"/>
      <c r="F259" s="661"/>
      <c r="G259" s="306"/>
      <c r="H259" s="686"/>
      <c r="I259" s="951"/>
      <c r="J259" s="960"/>
      <c r="K259" s="960"/>
    </row>
    <row r="260" spans="1:11" s="26" customFormat="1" ht="29.25" customHeight="1">
      <c r="A260" s="34">
        <f>A257+1</f>
        <v>6</v>
      </c>
      <c r="B260" s="22"/>
      <c r="C260" s="103" t="s">
        <v>697</v>
      </c>
      <c r="D260" s="818" t="s">
        <v>92</v>
      </c>
      <c r="E260" s="41"/>
      <c r="F260" s="2"/>
      <c r="G260" s="306"/>
      <c r="H260" s="686"/>
      <c r="I260" s="957"/>
      <c r="J260" s="960"/>
      <c r="K260" s="960"/>
    </row>
    <row r="261" spans="1:11" s="26" customFormat="1" ht="15" customHeight="1">
      <c r="A261" s="34"/>
      <c r="B261" s="22"/>
      <c r="C261" s="41"/>
      <c r="D261" s="43"/>
      <c r="E261" s="6" t="s">
        <v>20</v>
      </c>
      <c r="F261" s="2">
        <v>40</v>
      </c>
      <c r="G261" s="306"/>
      <c r="H261" s="686">
        <f>G261*F261</f>
        <v>0</v>
      </c>
      <c r="I261" s="951">
        <f t="shared" ref="I261" si="18">H261</f>
        <v>0</v>
      </c>
      <c r="J261" s="960"/>
      <c r="K261" s="960"/>
    </row>
    <row r="262" spans="1:11" s="26" customFormat="1" ht="15" customHeight="1">
      <c r="A262" s="34"/>
      <c r="B262" s="22"/>
      <c r="C262" s="41"/>
      <c r="D262" s="43"/>
      <c r="E262" s="6"/>
      <c r="F262" s="2"/>
      <c r="G262" s="306"/>
      <c r="H262" s="686"/>
      <c r="I262" s="951"/>
      <c r="J262" s="960"/>
      <c r="K262" s="960"/>
    </row>
    <row r="263" spans="1:11" s="26" customFormat="1" ht="28.5" customHeight="1">
      <c r="A263" s="34">
        <f>A260+1</f>
        <v>7</v>
      </c>
      <c r="B263" s="22"/>
      <c r="C263" s="103" t="s">
        <v>696</v>
      </c>
      <c r="D263" s="818" t="s">
        <v>93</v>
      </c>
      <c r="E263" s="41"/>
      <c r="F263" s="2"/>
      <c r="G263" s="306"/>
      <c r="H263" s="686"/>
      <c r="I263" s="957"/>
      <c r="J263" s="960"/>
      <c r="K263" s="960"/>
    </row>
    <row r="264" spans="1:11" s="26" customFormat="1" ht="15" customHeight="1">
      <c r="A264" s="34"/>
      <c r="B264" s="22"/>
      <c r="C264" s="41"/>
      <c r="D264" s="409"/>
      <c r="E264" s="77" t="s">
        <v>127</v>
      </c>
      <c r="F264" s="279">
        <v>5000</v>
      </c>
      <c r="G264" s="307"/>
      <c r="H264" s="743">
        <f>G264*F264</f>
        <v>0</v>
      </c>
      <c r="I264" s="951">
        <f t="shared" ref="I264" si="19">H264</f>
        <v>0</v>
      </c>
      <c r="J264" s="837"/>
      <c r="K264" s="837"/>
    </row>
    <row r="265" spans="1:11" s="26" customFormat="1" ht="15" customHeight="1">
      <c r="A265" s="34"/>
      <c r="B265" s="22"/>
      <c r="C265" s="41"/>
      <c r="D265" s="43"/>
      <c r="E265" s="77"/>
      <c r="F265" s="73"/>
      <c r="G265" s="307"/>
      <c r="H265" s="743"/>
      <c r="I265" s="957"/>
      <c r="J265" s="960"/>
      <c r="K265" s="960"/>
    </row>
    <row r="266" spans="1:11" s="26" customFormat="1" ht="21" customHeight="1">
      <c r="A266" s="34">
        <f>A263+1</f>
        <v>8</v>
      </c>
      <c r="B266" s="22"/>
      <c r="C266" s="103" t="s">
        <v>695</v>
      </c>
      <c r="D266" s="818" t="s">
        <v>694</v>
      </c>
      <c r="E266" s="72"/>
      <c r="F266" s="73"/>
      <c r="G266" s="307"/>
      <c r="H266" s="743"/>
      <c r="I266" s="957"/>
      <c r="J266" s="979"/>
      <c r="K266" s="974"/>
    </row>
    <row r="267" spans="1:11" s="26" customFormat="1" ht="15" customHeight="1">
      <c r="A267" s="34"/>
      <c r="B267" s="22"/>
      <c r="C267" s="41"/>
      <c r="D267" s="43"/>
      <c r="E267" s="77" t="s">
        <v>127</v>
      </c>
      <c r="F267" s="279">
        <v>4000</v>
      </c>
      <c r="G267" s="307"/>
      <c r="H267" s="743">
        <f>G267*F267</f>
        <v>0</v>
      </c>
      <c r="I267" s="951">
        <f t="shared" ref="I267" si="20">H267</f>
        <v>0</v>
      </c>
      <c r="J267" s="955"/>
      <c r="K267" s="960"/>
    </row>
    <row r="268" spans="1:11" s="26" customFormat="1" ht="15" customHeight="1">
      <c r="A268" s="34"/>
      <c r="B268" s="22"/>
      <c r="C268" s="41"/>
      <c r="D268" s="43"/>
      <c r="E268" s="856"/>
      <c r="F268" s="892"/>
      <c r="G268" s="307"/>
      <c r="H268" s="893"/>
      <c r="I268" s="957"/>
      <c r="J268" s="955"/>
      <c r="K268" s="968"/>
    </row>
    <row r="269" spans="1:11" s="26" customFormat="1" ht="27.75" customHeight="1">
      <c r="A269" s="34">
        <f>A266+1</f>
        <v>9</v>
      </c>
      <c r="B269" s="22"/>
      <c r="C269" s="103" t="s">
        <v>693</v>
      </c>
      <c r="D269" s="818" t="s">
        <v>692</v>
      </c>
      <c r="E269" s="41"/>
      <c r="F269" s="2"/>
      <c r="G269" s="306"/>
      <c r="H269" s="686"/>
      <c r="I269" s="957"/>
      <c r="J269" s="956"/>
      <c r="K269" s="960"/>
    </row>
    <row r="270" spans="1:11" s="26" customFormat="1" ht="15" customHeight="1">
      <c r="A270" s="34"/>
      <c r="B270" s="22"/>
      <c r="C270" s="41"/>
      <c r="D270" s="43"/>
      <c r="E270" s="77" t="s">
        <v>48</v>
      </c>
      <c r="F270" s="73">
        <v>1.2</v>
      </c>
      <c r="G270" s="306"/>
      <c r="H270" s="686">
        <f>G270*F270</f>
        <v>0</v>
      </c>
      <c r="I270" s="951">
        <f t="shared" ref="I270" si="21">H270</f>
        <v>0</v>
      </c>
      <c r="J270" s="955"/>
      <c r="K270" s="960"/>
    </row>
    <row r="271" spans="1:11" s="26" customFormat="1" ht="15" customHeight="1">
      <c r="A271" s="34"/>
      <c r="B271" s="22"/>
      <c r="C271" s="41"/>
      <c r="D271" s="43"/>
      <c r="E271" s="25"/>
      <c r="F271" s="832"/>
      <c r="G271" s="306"/>
      <c r="H271" s="686"/>
      <c r="I271" s="957"/>
      <c r="J271" s="955"/>
      <c r="K271" s="960"/>
    </row>
    <row r="272" spans="1:11" s="26" customFormat="1" ht="39.950000000000003" customHeight="1">
      <c r="A272" s="34">
        <f>A269+1</f>
        <v>10</v>
      </c>
      <c r="B272" s="22"/>
      <c r="C272" s="103" t="s">
        <v>691</v>
      </c>
      <c r="D272" s="818" t="s">
        <v>690</v>
      </c>
      <c r="E272" s="41"/>
      <c r="F272" s="2"/>
      <c r="G272" s="306"/>
      <c r="H272" s="686"/>
      <c r="I272" s="957"/>
      <c r="J272" s="956"/>
      <c r="K272" s="960"/>
    </row>
    <row r="273" spans="1:11" s="26" customFormat="1" ht="15" customHeight="1">
      <c r="A273" s="34"/>
      <c r="B273" s="22"/>
      <c r="C273" s="41"/>
      <c r="D273" s="43"/>
      <c r="E273" s="6" t="s">
        <v>48</v>
      </c>
      <c r="F273" s="2">
        <v>2.5</v>
      </c>
      <c r="G273" s="306"/>
      <c r="H273" s="686">
        <f>G273*F273</f>
        <v>0</v>
      </c>
      <c r="I273" s="951">
        <f t="shared" ref="I273" si="22">H273</f>
        <v>0</v>
      </c>
      <c r="J273" s="955"/>
      <c r="K273" s="960"/>
    </row>
    <row r="274" spans="1:11" s="26" customFormat="1" ht="15" customHeight="1">
      <c r="A274" s="34"/>
      <c r="B274" s="22"/>
      <c r="C274" s="41"/>
      <c r="D274" s="43"/>
      <c r="E274" s="25"/>
      <c r="F274" s="832"/>
      <c r="G274" s="306"/>
      <c r="H274" s="686"/>
      <c r="I274" s="957"/>
      <c r="J274" s="955"/>
      <c r="K274" s="960"/>
    </row>
    <row r="275" spans="1:11" s="26" customFormat="1" ht="30" customHeight="1">
      <c r="A275" s="34">
        <f>A272+1</f>
        <v>11</v>
      </c>
      <c r="B275" s="22"/>
      <c r="C275" s="103" t="s">
        <v>689</v>
      </c>
      <c r="D275" s="818" t="s">
        <v>688</v>
      </c>
      <c r="E275" s="41"/>
      <c r="F275" s="2"/>
      <c r="G275" s="306"/>
      <c r="H275" s="686"/>
      <c r="I275" s="957"/>
      <c r="J275" s="956"/>
      <c r="K275" s="960"/>
    </row>
    <row r="276" spans="1:11" s="26" customFormat="1" ht="15" customHeight="1">
      <c r="A276" s="34"/>
      <c r="B276" s="22"/>
      <c r="C276" s="41"/>
      <c r="D276" s="43"/>
      <c r="E276" s="6" t="s">
        <v>48</v>
      </c>
      <c r="F276" s="2">
        <v>33</v>
      </c>
      <c r="G276" s="306"/>
      <c r="H276" s="686">
        <f>G276*F276</f>
        <v>0</v>
      </c>
      <c r="I276" s="951">
        <f t="shared" ref="I276" si="23">H276</f>
        <v>0</v>
      </c>
      <c r="J276" s="955"/>
      <c r="K276" s="960"/>
    </row>
    <row r="277" spans="1:11" s="26" customFormat="1" ht="15" customHeight="1">
      <c r="A277" s="34"/>
      <c r="B277" s="22"/>
      <c r="C277" s="41"/>
      <c r="D277" s="43"/>
      <c r="E277" s="856"/>
      <c r="F277" s="892"/>
      <c r="G277" s="307"/>
      <c r="H277" s="743"/>
      <c r="I277" s="957"/>
      <c r="J277" s="955"/>
      <c r="K277" s="960"/>
    </row>
    <row r="278" spans="1:11" s="26" customFormat="1" ht="39.950000000000003" customHeight="1">
      <c r="A278" s="34">
        <f>A275+1</f>
        <v>12</v>
      </c>
      <c r="B278" s="22"/>
      <c r="C278" s="103" t="s">
        <v>687</v>
      </c>
      <c r="D278" s="818" t="s">
        <v>686</v>
      </c>
      <c r="E278" s="41"/>
      <c r="F278" s="2"/>
      <c r="G278" s="306"/>
      <c r="H278" s="686"/>
      <c r="I278" s="957"/>
      <c r="J278" s="956"/>
      <c r="K278" s="960"/>
    </row>
    <row r="279" spans="1:11" s="26" customFormat="1" ht="15" customHeight="1">
      <c r="A279" s="34"/>
      <c r="B279" s="22"/>
      <c r="C279" s="41"/>
      <c r="D279" s="43"/>
      <c r="E279" s="6" t="s">
        <v>48</v>
      </c>
      <c r="F279" s="2">
        <v>1.2</v>
      </c>
      <c r="G279" s="306"/>
      <c r="H279" s="686">
        <f>G279*F279</f>
        <v>0</v>
      </c>
      <c r="I279" s="951">
        <f t="shared" ref="I279" si="24">H279</f>
        <v>0</v>
      </c>
      <c r="J279" s="956"/>
      <c r="K279" s="960"/>
    </row>
    <row r="280" spans="1:11" s="26" customFormat="1" ht="15" customHeight="1">
      <c r="A280" s="34"/>
      <c r="B280" s="22"/>
      <c r="C280" s="41"/>
      <c r="D280" s="43"/>
      <c r="E280" s="856"/>
      <c r="F280" s="892"/>
      <c r="G280" s="307"/>
      <c r="H280" s="743"/>
      <c r="I280" s="957"/>
      <c r="J280" s="955"/>
      <c r="K280" s="960"/>
    </row>
    <row r="281" spans="1:11" s="26" customFormat="1" ht="39.950000000000003" customHeight="1">
      <c r="A281" s="34">
        <f>A278+1</f>
        <v>13</v>
      </c>
      <c r="B281" s="22"/>
      <c r="C281" s="103" t="s">
        <v>685</v>
      </c>
      <c r="D281" s="818" t="s">
        <v>684</v>
      </c>
      <c r="E281" s="41"/>
      <c r="F281" s="2"/>
      <c r="G281" s="306"/>
      <c r="H281" s="686"/>
      <c r="I281" s="957"/>
      <c r="J281" s="955"/>
      <c r="K281" s="960"/>
    </row>
    <row r="282" spans="1:11" s="26" customFormat="1" ht="15" customHeight="1">
      <c r="A282" s="34"/>
      <c r="B282" s="22"/>
      <c r="C282" s="41"/>
      <c r="D282" s="43"/>
      <c r="E282" s="6" t="s">
        <v>198</v>
      </c>
      <c r="F282" s="2">
        <v>8.6999999999999993</v>
      </c>
      <c r="G282" s="306"/>
      <c r="H282" s="686">
        <f>G282*F282</f>
        <v>0</v>
      </c>
      <c r="I282" s="951">
        <f t="shared" ref="I282" si="25">H282</f>
        <v>0</v>
      </c>
      <c r="J282" s="956"/>
      <c r="K282" s="960"/>
    </row>
    <row r="283" spans="1:11" s="26" customFormat="1" ht="15" customHeight="1">
      <c r="A283" s="34"/>
      <c r="B283" s="22"/>
      <c r="C283" s="41"/>
      <c r="D283" s="43"/>
      <c r="E283" s="825"/>
      <c r="F283" s="832"/>
      <c r="G283" s="1052"/>
      <c r="H283" s="686"/>
      <c r="I283" s="957"/>
      <c r="J283" s="955"/>
      <c r="K283" s="960"/>
    </row>
    <row r="284" spans="1:11" s="26" customFormat="1" ht="30" customHeight="1">
      <c r="A284" s="34">
        <f>A281+1</f>
        <v>14</v>
      </c>
      <c r="B284" s="22"/>
      <c r="C284" s="103" t="s">
        <v>683</v>
      </c>
      <c r="D284" s="818" t="s">
        <v>682</v>
      </c>
      <c r="E284" s="41"/>
      <c r="F284" s="2"/>
      <c r="G284" s="306"/>
      <c r="H284" s="686"/>
      <c r="I284" s="957"/>
      <c r="J284" s="955"/>
      <c r="K284" s="955"/>
    </row>
    <row r="285" spans="1:11" s="26" customFormat="1" ht="15" customHeight="1">
      <c r="A285" s="34"/>
      <c r="B285" s="22"/>
      <c r="C285" s="41"/>
      <c r="D285" s="43"/>
      <c r="E285" s="6" t="s">
        <v>48</v>
      </c>
      <c r="F285" s="2">
        <v>90</v>
      </c>
      <c r="G285" s="306"/>
      <c r="H285" s="686">
        <f>G285*F285</f>
        <v>0</v>
      </c>
      <c r="I285" s="951">
        <f t="shared" ref="I285" si="26">H285</f>
        <v>0</v>
      </c>
      <c r="J285" s="956"/>
      <c r="K285" s="960"/>
    </row>
    <row r="286" spans="1:11" s="26" customFormat="1" ht="15" customHeight="1">
      <c r="A286" s="34"/>
      <c r="B286" s="22"/>
      <c r="C286" s="41"/>
      <c r="D286" s="43"/>
      <c r="E286" s="6"/>
      <c r="F286" s="2"/>
      <c r="G286" s="306"/>
      <c r="H286" s="686"/>
      <c r="I286" s="957"/>
      <c r="J286" s="955"/>
      <c r="K286" s="960"/>
    </row>
    <row r="287" spans="1:11" s="26" customFormat="1" ht="33" customHeight="1">
      <c r="A287" s="34">
        <f>A284+1</f>
        <v>15</v>
      </c>
      <c r="B287" s="115"/>
      <c r="C287" s="437" t="s">
        <v>681</v>
      </c>
      <c r="D287" s="831" t="s">
        <v>680</v>
      </c>
      <c r="E287" s="41"/>
      <c r="F287" s="2"/>
      <c r="G287" s="306"/>
      <c r="H287" s="686"/>
      <c r="I287" s="957"/>
      <c r="J287" s="955"/>
      <c r="K287" s="960"/>
    </row>
    <row r="288" spans="1:11" s="26" customFormat="1" ht="15" customHeight="1">
      <c r="A288" s="446"/>
      <c r="B288" s="115"/>
      <c r="C288" s="438"/>
      <c r="D288" s="43"/>
      <c r="E288" s="6" t="s">
        <v>48</v>
      </c>
      <c r="F288" s="2">
        <v>12</v>
      </c>
      <c r="G288" s="306"/>
      <c r="H288" s="686">
        <f>G288*F288</f>
        <v>0</v>
      </c>
      <c r="I288" s="951">
        <f t="shared" ref="I288" si="27">H288</f>
        <v>0</v>
      </c>
      <c r="J288" s="956"/>
      <c r="K288" s="960"/>
    </row>
    <row r="289" spans="1:11" s="26" customFormat="1" ht="15" customHeight="1">
      <c r="A289" s="34"/>
      <c r="B289" s="22"/>
      <c r="C289" s="41"/>
      <c r="D289" s="43"/>
      <c r="E289" s="6"/>
      <c r="F289" s="2"/>
      <c r="G289" s="306"/>
      <c r="H289" s="686"/>
      <c r="I289" s="957"/>
      <c r="J289" s="955"/>
      <c r="K289" s="960"/>
    </row>
    <row r="290" spans="1:11" s="17" customFormat="1" ht="16.5" customHeight="1">
      <c r="A290" s="35"/>
      <c r="B290" s="741"/>
      <c r="C290" s="44" t="s">
        <v>95</v>
      </c>
      <c r="D290" s="46"/>
      <c r="E290" s="20"/>
      <c r="F290" s="21"/>
      <c r="G290" s="1048"/>
      <c r="H290" s="63">
        <f>SUM(H245:H289)</f>
        <v>0</v>
      </c>
      <c r="I290" s="952">
        <f>SUM(I244:I289)</f>
        <v>0</v>
      </c>
      <c r="J290" s="953">
        <f>SUM(J244:J288)</f>
        <v>0</v>
      </c>
      <c r="K290" s="954">
        <f>SUM(K244:K288)</f>
        <v>0</v>
      </c>
    </row>
    <row r="291" spans="1:11" s="26" customFormat="1" ht="14.25" customHeight="1">
      <c r="A291" s="34"/>
      <c r="B291" s="22"/>
      <c r="C291" s="41"/>
      <c r="D291" s="43"/>
      <c r="E291" s="6"/>
      <c r="F291" s="2"/>
      <c r="G291" s="306"/>
      <c r="H291" s="62"/>
      <c r="I291" s="951"/>
      <c r="J291" s="960"/>
      <c r="K291" s="960"/>
    </row>
    <row r="292" spans="1:11" s="17" customFormat="1" ht="16.5" customHeight="1">
      <c r="A292" s="35"/>
      <c r="B292" s="741"/>
      <c r="C292" s="44" t="s">
        <v>96</v>
      </c>
      <c r="D292" s="46"/>
      <c r="E292" s="20"/>
      <c r="F292" s="21"/>
      <c r="G292" s="1048"/>
      <c r="H292" s="63"/>
      <c r="I292" s="951"/>
      <c r="J292" s="960"/>
      <c r="K292" s="960"/>
    </row>
    <row r="293" spans="1:11" s="26" customFormat="1" ht="15.95" customHeight="1">
      <c r="A293" s="34"/>
      <c r="B293" s="22"/>
      <c r="C293" s="41"/>
      <c r="D293" s="43"/>
      <c r="E293" s="6"/>
      <c r="F293" s="2"/>
      <c r="G293" s="306"/>
      <c r="H293" s="62"/>
      <c r="I293" s="957"/>
      <c r="J293" s="960"/>
      <c r="K293" s="960"/>
    </row>
    <row r="294" spans="1:11" s="26" customFormat="1" ht="30" customHeight="1">
      <c r="A294" s="815">
        <v>1</v>
      </c>
      <c r="B294" s="436"/>
      <c r="C294" s="437" t="s">
        <v>679</v>
      </c>
      <c r="D294" s="818" t="s">
        <v>97</v>
      </c>
      <c r="E294" s="840"/>
      <c r="F294" s="417"/>
      <c r="G294" s="306"/>
      <c r="H294" s="62"/>
      <c r="I294" s="957"/>
      <c r="J294" s="960"/>
      <c r="K294" s="959"/>
    </row>
    <row r="295" spans="1:11" s="26" customFormat="1" ht="15.95" customHeight="1">
      <c r="A295" s="34"/>
      <c r="B295" s="22"/>
      <c r="C295" s="41"/>
      <c r="D295" s="43"/>
      <c r="E295" s="6" t="s">
        <v>4</v>
      </c>
      <c r="F295" s="2">
        <v>600</v>
      </c>
      <c r="G295" s="306"/>
      <c r="H295" s="69">
        <f>G295*F295</f>
        <v>0</v>
      </c>
      <c r="I295" s="951">
        <f>H295</f>
        <v>0</v>
      </c>
      <c r="J295" s="960"/>
      <c r="K295" s="958"/>
    </row>
    <row r="296" spans="1:11" s="26" customFormat="1" ht="15.95" customHeight="1">
      <c r="A296" s="34"/>
      <c r="B296" s="22"/>
      <c r="C296" s="41"/>
      <c r="D296" s="43"/>
      <c r="E296" s="6"/>
      <c r="F296" s="2"/>
      <c r="G296" s="306"/>
      <c r="H296" s="62"/>
      <c r="I296" s="957"/>
      <c r="J296" s="960"/>
      <c r="K296" s="959"/>
    </row>
    <row r="297" spans="1:11" s="26" customFormat="1" ht="39.950000000000003" customHeight="1">
      <c r="A297" s="815">
        <f>A294+1</f>
        <v>2</v>
      </c>
      <c r="B297" s="22"/>
      <c r="C297" s="103" t="s">
        <v>678</v>
      </c>
      <c r="D297" s="818" t="s">
        <v>98</v>
      </c>
      <c r="E297" s="6"/>
      <c r="F297" s="2"/>
      <c r="G297" s="306"/>
      <c r="H297" s="62"/>
      <c r="I297" s="957"/>
      <c r="J297" s="960"/>
      <c r="K297" s="959"/>
    </row>
    <row r="298" spans="1:11" s="26" customFormat="1" ht="15.95" customHeight="1">
      <c r="A298" s="34"/>
      <c r="B298" s="22"/>
      <c r="C298" s="41"/>
      <c r="D298" s="43"/>
      <c r="E298" s="6" t="s">
        <v>4</v>
      </c>
      <c r="F298" s="2">
        <v>10</v>
      </c>
      <c r="G298" s="306"/>
      <c r="H298" s="62">
        <f>G298*F298</f>
        <v>0</v>
      </c>
      <c r="I298" s="951">
        <f>H298</f>
        <v>0</v>
      </c>
      <c r="J298" s="960"/>
      <c r="K298" s="958"/>
    </row>
    <row r="299" spans="1:11" s="26" customFormat="1" ht="15.95" customHeight="1">
      <c r="A299" s="34"/>
      <c r="B299" s="22"/>
      <c r="C299" s="41"/>
      <c r="D299" s="43"/>
      <c r="E299" s="416"/>
      <c r="F299" s="417"/>
      <c r="G299" s="306"/>
      <c r="H299" s="62"/>
      <c r="I299" s="957"/>
      <c r="J299" s="960"/>
      <c r="K299" s="959"/>
    </row>
    <row r="300" spans="1:11" s="26" customFormat="1" ht="39.950000000000003" customHeight="1">
      <c r="A300" s="815">
        <f>A297+1</f>
        <v>3</v>
      </c>
      <c r="B300" s="22"/>
      <c r="C300" s="103" t="s">
        <v>677</v>
      </c>
      <c r="D300" s="818" t="s">
        <v>99</v>
      </c>
      <c r="E300" s="6"/>
      <c r="F300" s="2"/>
      <c r="G300" s="306"/>
      <c r="H300" s="62"/>
      <c r="I300" s="957"/>
      <c r="J300" s="960"/>
      <c r="K300" s="959"/>
    </row>
    <row r="301" spans="1:11" s="26" customFormat="1" ht="15.95" customHeight="1">
      <c r="A301" s="34"/>
      <c r="B301" s="22"/>
      <c r="C301" s="41"/>
      <c r="D301" s="43"/>
      <c r="E301" s="6" t="s">
        <v>4</v>
      </c>
      <c r="F301" s="2">
        <v>580</v>
      </c>
      <c r="G301" s="306"/>
      <c r="H301" s="62">
        <f>G301*F301</f>
        <v>0</v>
      </c>
      <c r="I301" s="951">
        <f>H301</f>
        <v>0</v>
      </c>
      <c r="J301" s="960"/>
      <c r="K301" s="959"/>
    </row>
    <row r="302" spans="1:11" s="26" customFormat="1" ht="15.95" customHeight="1">
      <c r="A302" s="34"/>
      <c r="B302" s="22"/>
      <c r="C302" s="41"/>
      <c r="D302" s="43"/>
      <c r="E302" s="416"/>
      <c r="F302" s="417"/>
      <c r="G302" s="306"/>
      <c r="H302" s="62"/>
      <c r="I302" s="951"/>
      <c r="J302" s="960"/>
      <c r="K302" s="959"/>
    </row>
    <row r="303" spans="1:11" s="26" customFormat="1" ht="39.950000000000003" customHeight="1">
      <c r="A303" s="815">
        <f>A300+1</f>
        <v>4</v>
      </c>
      <c r="B303" s="22"/>
      <c r="C303" s="103" t="s">
        <v>676</v>
      </c>
      <c r="D303" s="818" t="s">
        <v>100</v>
      </c>
      <c r="E303" s="416"/>
      <c r="F303" s="417"/>
      <c r="G303" s="306"/>
      <c r="H303" s="62"/>
      <c r="I303" s="951"/>
      <c r="J303" s="960"/>
      <c r="K303" s="959"/>
    </row>
    <row r="304" spans="1:11" s="26" customFormat="1" ht="15.95" customHeight="1">
      <c r="A304" s="34"/>
      <c r="B304" s="22"/>
      <c r="C304" s="41"/>
      <c r="D304" s="43"/>
      <c r="E304" s="6" t="s">
        <v>4</v>
      </c>
      <c r="F304" s="2">
        <v>290</v>
      </c>
      <c r="G304" s="306"/>
      <c r="H304" s="62">
        <f>G304*F304</f>
        <v>0</v>
      </c>
      <c r="I304" s="951">
        <f>H304</f>
        <v>0</v>
      </c>
      <c r="J304" s="960"/>
      <c r="K304" s="959"/>
    </row>
    <row r="305" spans="1:11" s="26" customFormat="1" ht="15.95" customHeight="1">
      <c r="A305" s="815"/>
      <c r="B305" s="22"/>
      <c r="C305" s="103"/>
      <c r="D305" s="818"/>
      <c r="E305" s="840"/>
      <c r="F305" s="417"/>
      <c r="G305" s="306"/>
      <c r="H305" s="62"/>
      <c r="I305" s="951"/>
      <c r="J305" s="960"/>
      <c r="K305" s="959"/>
    </row>
    <row r="306" spans="1:11" s="26" customFormat="1" ht="69.95" customHeight="1">
      <c r="A306" s="815">
        <f>A303+1</f>
        <v>5</v>
      </c>
      <c r="B306" s="436"/>
      <c r="C306" s="437" t="s">
        <v>675</v>
      </c>
      <c r="D306" s="818" t="s">
        <v>101</v>
      </c>
      <c r="E306" s="840"/>
      <c r="F306" s="417"/>
      <c r="G306" s="306"/>
      <c r="H306" s="62"/>
      <c r="I306" s="951"/>
      <c r="J306" s="960"/>
      <c r="K306" s="959"/>
    </row>
    <row r="307" spans="1:11" s="26" customFormat="1" ht="15.95" customHeight="1">
      <c r="A307" s="439"/>
      <c r="B307" s="436"/>
      <c r="C307" s="840"/>
      <c r="D307" s="822"/>
      <c r="E307" s="6" t="s">
        <v>48</v>
      </c>
      <c r="F307" s="2">
        <v>56</v>
      </c>
      <c r="G307" s="306"/>
      <c r="H307" s="62">
        <f>G307*F307</f>
        <v>0</v>
      </c>
      <c r="I307" s="951">
        <f>H307</f>
        <v>0</v>
      </c>
      <c r="J307" s="960"/>
      <c r="K307" s="959"/>
    </row>
    <row r="308" spans="1:11" s="26" customFormat="1" ht="15.95" customHeight="1">
      <c r="A308" s="34"/>
      <c r="B308" s="22"/>
      <c r="C308" s="41"/>
      <c r="D308" s="822"/>
      <c r="E308" s="6"/>
      <c r="F308" s="2"/>
      <c r="G308" s="306"/>
      <c r="H308" s="62"/>
      <c r="I308" s="951"/>
      <c r="J308" s="960"/>
      <c r="K308" s="959"/>
    </row>
    <row r="309" spans="1:11" s="26" customFormat="1" ht="39.950000000000003" customHeight="1">
      <c r="A309" s="815">
        <f>A306+1</f>
        <v>6</v>
      </c>
      <c r="B309" s="436"/>
      <c r="C309" s="437" t="s">
        <v>674</v>
      </c>
      <c r="D309" s="818" t="s">
        <v>102</v>
      </c>
      <c r="E309" s="416"/>
      <c r="F309" s="417"/>
      <c r="G309" s="306"/>
      <c r="H309" s="62"/>
      <c r="I309" s="951"/>
      <c r="J309" s="960"/>
      <c r="K309" s="959"/>
    </row>
    <row r="310" spans="1:11" s="26" customFormat="1" ht="15.95" customHeight="1">
      <c r="A310" s="815"/>
      <c r="B310" s="436"/>
      <c r="C310" s="840"/>
      <c r="D310" s="415"/>
      <c r="E310" s="416" t="s">
        <v>472</v>
      </c>
      <c r="F310" s="417">
        <v>50</v>
      </c>
      <c r="G310" s="306"/>
      <c r="H310" s="62">
        <f>G310*F310</f>
        <v>0</v>
      </c>
      <c r="I310" s="951">
        <f>H310</f>
        <v>0</v>
      </c>
      <c r="J310" s="956"/>
      <c r="K310" s="958"/>
    </row>
    <row r="311" spans="1:11" s="26" customFormat="1" ht="15.95" customHeight="1">
      <c r="A311" s="815"/>
      <c r="B311" s="436"/>
      <c r="C311" s="840"/>
      <c r="D311" s="415"/>
      <c r="E311" s="416"/>
      <c r="F311" s="417"/>
      <c r="G311" s="306"/>
      <c r="H311" s="62"/>
      <c r="I311" s="951"/>
      <c r="J311" s="960"/>
      <c r="K311" s="959"/>
    </row>
    <row r="312" spans="1:11" s="26" customFormat="1" ht="30" customHeight="1">
      <c r="A312" s="815">
        <f>A309+1</f>
        <v>7</v>
      </c>
      <c r="B312" s="436"/>
      <c r="C312" s="437" t="s">
        <v>808</v>
      </c>
      <c r="D312" s="818" t="s">
        <v>103</v>
      </c>
      <c r="E312" s="416"/>
      <c r="F312" s="417"/>
      <c r="G312" s="306"/>
      <c r="H312" s="62"/>
      <c r="I312" s="951"/>
      <c r="J312" s="960"/>
      <c r="K312" s="959"/>
    </row>
    <row r="313" spans="1:11" s="26" customFormat="1" ht="15" customHeight="1">
      <c r="A313" s="815"/>
      <c r="B313" s="436"/>
      <c r="C313" s="840"/>
      <c r="D313" s="415"/>
      <c r="E313" s="416" t="s">
        <v>472</v>
      </c>
      <c r="F313" s="417">
        <v>50</v>
      </c>
      <c r="G313" s="306"/>
      <c r="H313" s="62">
        <f>G313*F313</f>
        <v>0</v>
      </c>
      <c r="I313" s="951">
        <f>H313</f>
        <v>0</v>
      </c>
      <c r="J313" s="956"/>
      <c r="K313" s="958"/>
    </row>
    <row r="314" spans="1:11" s="26" customFormat="1" ht="15.95" customHeight="1">
      <c r="A314" s="815"/>
      <c r="B314" s="436"/>
      <c r="C314" s="437"/>
      <c r="D314" s="818"/>
      <c r="E314" s="416"/>
      <c r="F314" s="417"/>
      <c r="G314" s="306"/>
      <c r="H314" s="62"/>
      <c r="I314" s="951"/>
      <c r="J314" s="960"/>
      <c r="K314" s="959"/>
    </row>
    <row r="315" spans="1:11" s="26" customFormat="1" ht="30" customHeight="1">
      <c r="A315" s="815">
        <f>A312+1</f>
        <v>8</v>
      </c>
      <c r="B315" s="436"/>
      <c r="C315" s="852" t="s">
        <v>673</v>
      </c>
      <c r="D315" s="818" t="s">
        <v>104</v>
      </c>
      <c r="E315" s="416"/>
      <c r="F315" s="417"/>
      <c r="G315" s="745"/>
      <c r="H315" s="62"/>
      <c r="I315" s="951"/>
      <c r="J315" s="960"/>
      <c r="K315" s="959"/>
    </row>
    <row r="316" spans="1:11" s="26" customFormat="1" ht="15.95" customHeight="1">
      <c r="A316" s="815"/>
      <c r="B316" s="436"/>
      <c r="C316" s="437"/>
      <c r="D316" s="818"/>
      <c r="E316" s="416" t="s">
        <v>472</v>
      </c>
      <c r="F316" s="417">
        <v>15</v>
      </c>
      <c r="G316" s="745"/>
      <c r="H316" s="62">
        <f>G316*F316</f>
        <v>0</v>
      </c>
      <c r="I316" s="951">
        <f>H316</f>
        <v>0</v>
      </c>
      <c r="J316" s="960"/>
      <c r="K316" s="958"/>
    </row>
    <row r="317" spans="1:11" s="26" customFormat="1" ht="15.95" customHeight="1">
      <c r="A317" s="815"/>
      <c r="B317" s="436"/>
      <c r="C317" s="437"/>
      <c r="D317" s="415"/>
      <c r="E317" s="416"/>
      <c r="F317" s="417"/>
      <c r="G317" s="745"/>
      <c r="H317" s="62"/>
      <c r="I317" s="951"/>
      <c r="J317" s="960"/>
      <c r="K317" s="959"/>
    </row>
    <row r="318" spans="1:11" s="26" customFormat="1" ht="30" customHeight="1">
      <c r="A318" s="815">
        <f>A315+1</f>
        <v>9</v>
      </c>
      <c r="B318" s="436"/>
      <c r="C318" s="518" t="s">
        <v>672</v>
      </c>
      <c r="D318" s="818" t="s">
        <v>105</v>
      </c>
      <c r="E318" s="440"/>
      <c r="F318" s="440"/>
      <c r="G318" s="1058"/>
      <c r="H318" s="17"/>
      <c r="I318" s="951"/>
      <c r="J318" s="960"/>
      <c r="K318" s="959"/>
    </row>
    <row r="319" spans="1:11" s="26" customFormat="1" ht="15.95" customHeight="1">
      <c r="A319" s="439"/>
      <c r="B319" s="436"/>
      <c r="C319" s="525"/>
      <c r="D319" s="890"/>
      <c r="E319" s="416" t="s">
        <v>2</v>
      </c>
      <c r="F319" s="881">
        <v>1</v>
      </c>
      <c r="G319" s="745"/>
      <c r="H319" s="599">
        <f>G319*F319</f>
        <v>0</v>
      </c>
      <c r="I319" s="951">
        <f>H319</f>
        <v>0</v>
      </c>
      <c r="J319" s="960"/>
      <c r="K319" s="959"/>
    </row>
    <row r="320" spans="1:11" s="26" customFormat="1" ht="15.95" customHeight="1">
      <c r="A320" s="439"/>
      <c r="B320" s="436"/>
      <c r="C320" s="437"/>
      <c r="D320" s="822"/>
      <c r="E320" s="416"/>
      <c r="F320" s="417"/>
      <c r="G320" s="306"/>
      <c r="H320" s="62"/>
      <c r="I320" s="951"/>
      <c r="J320" s="960"/>
      <c r="K320" s="959"/>
    </row>
    <row r="321" spans="1:11" s="26" customFormat="1" ht="54.95" customHeight="1">
      <c r="A321" s="815">
        <f>A318+1</f>
        <v>10</v>
      </c>
      <c r="B321" s="436"/>
      <c r="C321" s="437" t="s">
        <v>671</v>
      </c>
      <c r="D321" s="818" t="s">
        <v>106</v>
      </c>
      <c r="E321" s="840"/>
      <c r="F321" s="417"/>
      <c r="G321" s="306"/>
      <c r="H321" s="62"/>
      <c r="I321" s="951"/>
      <c r="J321" s="960"/>
      <c r="K321" s="959"/>
    </row>
    <row r="322" spans="1:11" s="26" customFormat="1" ht="15.95" customHeight="1">
      <c r="A322" s="439"/>
      <c r="B322" s="436"/>
      <c r="C322" s="846"/>
      <c r="D322" s="415"/>
      <c r="E322" s="416" t="s">
        <v>147</v>
      </c>
      <c r="F322" s="417">
        <v>23</v>
      </c>
      <c r="G322" s="306"/>
      <c r="H322" s="62">
        <f>G322*F322</f>
        <v>0</v>
      </c>
      <c r="I322" s="951">
        <f>H322</f>
        <v>0</v>
      </c>
      <c r="J322" s="960"/>
      <c r="K322" s="959"/>
    </row>
    <row r="323" spans="1:11" s="26" customFormat="1" ht="15.95" customHeight="1">
      <c r="A323" s="34"/>
      <c r="B323" s="22"/>
      <c r="C323" s="41"/>
      <c r="D323" s="822"/>
      <c r="E323" s="416"/>
      <c r="F323" s="417"/>
      <c r="G323" s="306"/>
      <c r="H323" s="62"/>
      <c r="I323" s="951"/>
      <c r="J323" s="960"/>
      <c r="K323" s="959"/>
    </row>
    <row r="324" spans="1:11" s="26" customFormat="1" ht="80.099999999999994" customHeight="1">
      <c r="A324" s="815">
        <f>A321+1</f>
        <v>11</v>
      </c>
      <c r="B324" s="436"/>
      <c r="C324" s="437" t="s">
        <v>670</v>
      </c>
      <c r="D324" s="818" t="s">
        <v>107</v>
      </c>
      <c r="E324" s="840"/>
      <c r="F324" s="417"/>
      <c r="G324" s="306"/>
      <c r="H324" s="62"/>
      <c r="I324" s="951"/>
      <c r="J324" s="960"/>
      <c r="K324" s="959"/>
    </row>
    <row r="325" spans="1:11" s="26" customFormat="1" ht="15.95" customHeight="1">
      <c r="A325" s="439"/>
      <c r="B325" s="436"/>
      <c r="C325" s="840"/>
      <c r="D325" s="415"/>
      <c r="E325" s="416" t="s">
        <v>472</v>
      </c>
      <c r="F325" s="417">
        <v>2300</v>
      </c>
      <c r="G325" s="306"/>
      <c r="H325" s="62">
        <f>G325*F325</f>
        <v>0</v>
      </c>
      <c r="I325" s="951">
        <f>H325</f>
        <v>0</v>
      </c>
      <c r="J325" s="960"/>
      <c r="K325" s="959"/>
    </row>
    <row r="326" spans="1:11" s="26" customFormat="1" ht="15.95" customHeight="1">
      <c r="A326" s="439"/>
      <c r="B326" s="436"/>
      <c r="C326" s="840"/>
      <c r="D326" s="415"/>
      <c r="E326" s="416"/>
      <c r="F326" s="417"/>
      <c r="G326" s="306"/>
      <c r="H326" s="62"/>
      <c r="I326" s="951"/>
      <c r="J326" s="960"/>
      <c r="K326" s="959"/>
    </row>
    <row r="327" spans="1:11" s="26" customFormat="1" ht="65.099999999999994" customHeight="1">
      <c r="A327" s="815">
        <f>A324+1</f>
        <v>12</v>
      </c>
      <c r="B327" s="436"/>
      <c r="C327" s="852" t="s">
        <v>669</v>
      </c>
      <c r="D327" s="818" t="s">
        <v>108</v>
      </c>
      <c r="E327" s="840"/>
      <c r="F327" s="417"/>
      <c r="G327" s="306"/>
      <c r="H327" s="62"/>
      <c r="I327" s="951"/>
      <c r="J327" s="960"/>
      <c r="K327" s="959"/>
    </row>
    <row r="328" spans="1:11" s="26" customFormat="1" ht="15.95" customHeight="1">
      <c r="A328" s="439"/>
      <c r="B328" s="436"/>
      <c r="C328" s="840"/>
      <c r="D328" s="415"/>
      <c r="E328" s="416" t="s">
        <v>147</v>
      </c>
      <c r="F328" s="417">
        <v>5</v>
      </c>
      <c r="G328" s="306"/>
      <c r="H328" s="62">
        <f>G328*F328</f>
        <v>0</v>
      </c>
      <c r="I328" s="951">
        <f>H328</f>
        <v>0</v>
      </c>
      <c r="J328" s="960"/>
      <c r="K328" s="959"/>
    </row>
    <row r="329" spans="1:11" s="26" customFormat="1" ht="15.95" customHeight="1">
      <c r="A329" s="439"/>
      <c r="B329" s="436"/>
      <c r="C329" s="840"/>
      <c r="D329" s="822"/>
      <c r="E329" s="416"/>
      <c r="F329" s="417"/>
      <c r="G329" s="306"/>
      <c r="H329" s="62"/>
      <c r="I329" s="951"/>
      <c r="J329" s="960"/>
      <c r="K329" s="959"/>
    </row>
    <row r="330" spans="1:11" s="26" customFormat="1" ht="54.95" customHeight="1">
      <c r="A330" s="815">
        <f>A327+1</f>
        <v>13</v>
      </c>
      <c r="B330" s="436"/>
      <c r="C330" s="437" t="s">
        <v>668</v>
      </c>
      <c r="D330" s="818" t="s">
        <v>109</v>
      </c>
      <c r="E330" s="840"/>
      <c r="F330" s="417"/>
      <c r="G330" s="306"/>
      <c r="H330" s="62"/>
      <c r="I330" s="951"/>
      <c r="J330" s="960"/>
      <c r="K330" s="959"/>
    </row>
    <row r="331" spans="1:11" s="26" customFormat="1" ht="15.95" customHeight="1">
      <c r="A331" s="439"/>
      <c r="B331" s="436"/>
      <c r="C331" s="840"/>
      <c r="D331" s="415"/>
      <c r="E331" s="416" t="s">
        <v>472</v>
      </c>
      <c r="F331" s="417">
        <v>2300</v>
      </c>
      <c r="G331" s="306"/>
      <c r="H331" s="62">
        <f>G331*F331</f>
        <v>0</v>
      </c>
      <c r="I331" s="951">
        <f>H331</f>
        <v>0</v>
      </c>
      <c r="J331" s="960"/>
      <c r="K331" s="959"/>
    </row>
    <row r="332" spans="1:11" s="26" customFormat="1" ht="15.95" customHeight="1">
      <c r="A332" s="439"/>
      <c r="B332" s="436"/>
      <c r="C332" s="840"/>
      <c r="D332" s="415"/>
      <c r="E332" s="416"/>
      <c r="F332" s="417"/>
      <c r="G332" s="306"/>
      <c r="H332" s="62"/>
      <c r="I332" s="957"/>
      <c r="J332" s="960"/>
      <c r="K332" s="959"/>
    </row>
    <row r="333" spans="1:11" s="26" customFormat="1" ht="39.950000000000003" customHeight="1">
      <c r="A333" s="815">
        <f>A330+1</f>
        <v>14</v>
      </c>
      <c r="B333" s="436"/>
      <c r="C333" s="852" t="s">
        <v>667</v>
      </c>
      <c r="D333" s="818" t="s">
        <v>110</v>
      </c>
      <c r="E333" s="840"/>
      <c r="F333" s="417"/>
      <c r="G333" s="306"/>
      <c r="H333" s="62"/>
      <c r="I333" s="957"/>
      <c r="J333" s="960"/>
      <c r="K333" s="958"/>
    </row>
    <row r="334" spans="1:11" s="26" customFormat="1" ht="15.95" customHeight="1">
      <c r="A334" s="439"/>
      <c r="B334" s="436"/>
      <c r="C334" s="840"/>
      <c r="D334" s="415"/>
      <c r="E334" s="416" t="s">
        <v>147</v>
      </c>
      <c r="F334" s="417">
        <v>300</v>
      </c>
      <c r="G334" s="306"/>
      <c r="H334" s="62">
        <f>G334*F334</f>
        <v>0</v>
      </c>
      <c r="I334" s="951">
        <f>H334</f>
        <v>0</v>
      </c>
      <c r="J334" s="960"/>
      <c r="K334" s="959"/>
    </row>
    <row r="335" spans="1:11" s="26" customFormat="1" ht="15.95" customHeight="1">
      <c r="A335" s="439"/>
      <c r="B335" s="436"/>
      <c r="C335" s="840"/>
      <c r="D335" s="415"/>
      <c r="E335" s="416"/>
      <c r="F335" s="417"/>
      <c r="G335" s="306"/>
      <c r="H335" s="62"/>
      <c r="I335" s="957"/>
      <c r="J335" s="960"/>
      <c r="K335" s="959"/>
    </row>
    <row r="336" spans="1:11" s="26" customFormat="1" ht="39.950000000000003" customHeight="1">
      <c r="A336" s="815">
        <f>A333+1</f>
        <v>15</v>
      </c>
      <c r="B336" s="436"/>
      <c r="C336" s="437" t="s">
        <v>666</v>
      </c>
      <c r="D336" s="818" t="s">
        <v>111</v>
      </c>
      <c r="E336" s="840"/>
      <c r="F336" s="417"/>
      <c r="G336" s="306"/>
      <c r="H336" s="62"/>
      <c r="I336" s="957"/>
      <c r="J336" s="960"/>
      <c r="K336" s="958"/>
    </row>
    <row r="337" spans="1:11" s="26" customFormat="1" ht="15.95" customHeight="1">
      <c r="A337" s="439"/>
      <c r="B337" s="436"/>
      <c r="C337" s="840"/>
      <c r="D337" s="415"/>
      <c r="E337" s="416" t="s">
        <v>146</v>
      </c>
      <c r="F337" s="417">
        <v>2300</v>
      </c>
      <c r="G337" s="306"/>
      <c r="H337" s="62">
        <f>G337*F337</f>
        <v>0</v>
      </c>
      <c r="I337" s="951">
        <f>H337</f>
        <v>0</v>
      </c>
      <c r="J337" s="960"/>
      <c r="K337" s="960"/>
    </row>
    <row r="338" spans="1:11" s="26" customFormat="1" ht="15.95" customHeight="1">
      <c r="A338" s="439"/>
      <c r="B338" s="436"/>
      <c r="C338" s="840"/>
      <c r="D338" s="415"/>
      <c r="E338" s="416"/>
      <c r="F338" s="417"/>
      <c r="G338" s="306"/>
      <c r="H338" s="62"/>
      <c r="I338" s="972"/>
      <c r="J338" s="837"/>
      <c r="K338" s="837"/>
    </row>
    <row r="339" spans="1:11" s="26" customFormat="1" ht="30" customHeight="1">
      <c r="A339" s="815">
        <f>A336+1</f>
        <v>16</v>
      </c>
      <c r="B339" s="436"/>
      <c r="C339" s="437" t="s">
        <v>665</v>
      </c>
      <c r="D339" s="818" t="s">
        <v>112</v>
      </c>
      <c r="E339" s="840"/>
      <c r="F339" s="417"/>
      <c r="G339" s="306"/>
      <c r="H339" s="62"/>
      <c r="I339" s="957"/>
      <c r="J339" s="960"/>
      <c r="K339" s="960"/>
    </row>
    <row r="340" spans="1:11" s="26" customFormat="1" ht="15.95" customHeight="1">
      <c r="A340" s="439"/>
      <c r="B340" s="436"/>
      <c r="C340" s="840"/>
      <c r="D340" s="415"/>
      <c r="E340" s="820" t="s">
        <v>146</v>
      </c>
      <c r="F340" s="819">
        <v>2300</v>
      </c>
      <c r="G340" s="306"/>
      <c r="H340" s="62">
        <f>G340*F340</f>
        <v>0</v>
      </c>
      <c r="I340" s="951">
        <f>H340</f>
        <v>0</v>
      </c>
      <c r="J340" s="960"/>
      <c r="K340" s="960"/>
    </row>
    <row r="341" spans="1:11" s="26" customFormat="1" ht="15.95" customHeight="1">
      <c r="A341" s="439"/>
      <c r="B341" s="436"/>
      <c r="C341" s="840"/>
      <c r="D341" s="822"/>
      <c r="E341" s="416"/>
      <c r="F341" s="417"/>
      <c r="G341" s="306"/>
      <c r="H341" s="62"/>
      <c r="I341" s="957"/>
      <c r="J341" s="974"/>
      <c r="K341" s="974"/>
    </row>
    <row r="342" spans="1:11" s="26" customFormat="1" ht="80.099999999999994" customHeight="1">
      <c r="A342" s="815">
        <f>A339+1</f>
        <v>17</v>
      </c>
      <c r="B342" s="436"/>
      <c r="C342" s="437" t="s">
        <v>664</v>
      </c>
      <c r="D342" s="818" t="s">
        <v>113</v>
      </c>
      <c r="E342" s="840"/>
      <c r="F342" s="417"/>
      <c r="G342" s="306"/>
      <c r="H342" s="62"/>
      <c r="I342" s="957"/>
      <c r="J342" s="960"/>
      <c r="K342" s="960"/>
    </row>
    <row r="343" spans="1:11" s="26" customFormat="1" ht="15.95" customHeight="1">
      <c r="A343" s="439"/>
      <c r="B343" s="436"/>
      <c r="C343" s="840"/>
      <c r="D343" s="415"/>
      <c r="E343" s="416" t="s">
        <v>198</v>
      </c>
      <c r="F343" s="417">
        <v>150</v>
      </c>
      <c r="G343" s="306"/>
      <c r="H343" s="62">
        <f>G343*F343</f>
        <v>0</v>
      </c>
      <c r="I343" s="951">
        <f>H343</f>
        <v>0</v>
      </c>
      <c r="J343" s="968"/>
      <c r="K343" s="968"/>
    </row>
    <row r="344" spans="1:11" s="26" customFormat="1" ht="15.95" customHeight="1">
      <c r="A344" s="439"/>
      <c r="B344" s="436"/>
      <c r="C344" s="840"/>
      <c r="D344" s="415"/>
      <c r="E344" s="416"/>
      <c r="F344" s="417"/>
      <c r="G344" s="306"/>
      <c r="H344" s="62"/>
      <c r="I344" s="951"/>
      <c r="J344" s="960"/>
      <c r="K344" s="960"/>
    </row>
    <row r="345" spans="1:11" s="26" customFormat="1" ht="30" customHeight="1">
      <c r="A345" s="815">
        <f>A342+1</f>
        <v>18</v>
      </c>
      <c r="B345" s="436"/>
      <c r="C345" s="852" t="s">
        <v>663</v>
      </c>
      <c r="D345" s="818" t="s">
        <v>114</v>
      </c>
      <c r="E345" s="840"/>
      <c r="F345" s="417"/>
      <c r="G345" s="306"/>
      <c r="H345" s="62"/>
      <c r="I345" s="957"/>
      <c r="J345" s="960"/>
      <c r="K345" s="960"/>
    </row>
    <row r="346" spans="1:11" s="26" customFormat="1" ht="15.95" customHeight="1">
      <c r="A346" s="439"/>
      <c r="B346" s="436"/>
      <c r="C346" s="840"/>
      <c r="D346" s="440"/>
      <c r="E346" s="416" t="s">
        <v>2</v>
      </c>
      <c r="F346" s="881">
        <v>150</v>
      </c>
      <c r="G346" s="306"/>
      <c r="H346" s="62">
        <f>G346*F346</f>
        <v>0</v>
      </c>
      <c r="I346" s="951">
        <f>H346</f>
        <v>0</v>
      </c>
      <c r="J346" s="960"/>
      <c r="K346" s="960"/>
    </row>
    <row r="347" spans="1:11" s="835" customFormat="1" ht="15.95" customHeight="1">
      <c r="A347" s="889"/>
      <c r="B347" s="888"/>
      <c r="C347" s="887"/>
      <c r="D347" s="617"/>
      <c r="E347" s="820"/>
      <c r="F347" s="819"/>
      <c r="G347" s="307"/>
      <c r="H347" s="64"/>
      <c r="I347" s="951"/>
      <c r="J347" s="960"/>
      <c r="K347" s="960"/>
    </row>
    <row r="348" spans="1:11" s="26" customFormat="1" ht="50.1" customHeight="1">
      <c r="A348" s="815">
        <f>A345+1</f>
        <v>19</v>
      </c>
      <c r="B348" s="436"/>
      <c r="C348" s="437" t="s">
        <v>662</v>
      </c>
      <c r="D348" s="818" t="s">
        <v>115</v>
      </c>
      <c r="E348" s="840"/>
      <c r="F348" s="417"/>
      <c r="G348" s="306"/>
      <c r="H348" s="62"/>
      <c r="I348" s="957"/>
      <c r="J348" s="960"/>
      <c r="K348" s="960"/>
    </row>
    <row r="349" spans="1:11" s="26" customFormat="1" ht="15.95" customHeight="1">
      <c r="A349" s="439"/>
      <c r="B349" s="436"/>
      <c r="C349" s="840"/>
      <c r="D349" s="415"/>
      <c r="E349" s="416" t="s">
        <v>20</v>
      </c>
      <c r="F349" s="417">
        <v>20</v>
      </c>
      <c r="G349" s="306"/>
      <c r="H349" s="62">
        <f>G349*F349</f>
        <v>0</v>
      </c>
      <c r="I349" s="951">
        <f>H349</f>
        <v>0</v>
      </c>
      <c r="J349" s="960"/>
      <c r="K349" s="960"/>
    </row>
    <row r="350" spans="1:11" s="26" customFormat="1" ht="15.95" customHeight="1">
      <c r="A350" s="439"/>
      <c r="B350" s="436"/>
      <c r="C350" s="840"/>
      <c r="D350" s="415"/>
      <c r="E350" s="847"/>
      <c r="F350" s="841"/>
      <c r="G350" s="306"/>
      <c r="H350" s="62"/>
      <c r="I350" s="951"/>
      <c r="J350" s="960"/>
      <c r="K350" s="960"/>
    </row>
    <row r="351" spans="1:11" s="26" customFormat="1" ht="39.950000000000003" customHeight="1">
      <c r="A351" s="815">
        <f>A348+1</f>
        <v>20</v>
      </c>
      <c r="B351" s="436"/>
      <c r="C351" s="852" t="s">
        <v>661</v>
      </c>
      <c r="D351" s="818" t="s">
        <v>116</v>
      </c>
      <c r="E351" s="840"/>
      <c r="F351" s="417"/>
      <c r="G351" s="306"/>
      <c r="H351" s="62"/>
      <c r="I351" s="957"/>
      <c r="J351" s="960"/>
      <c r="K351" s="960"/>
    </row>
    <row r="352" spans="1:11" s="26" customFormat="1" ht="15.95" customHeight="1">
      <c r="A352" s="439"/>
      <c r="B352" s="436"/>
      <c r="C352" s="840"/>
      <c r="D352" s="415"/>
      <c r="E352" s="416" t="s">
        <v>20</v>
      </c>
      <c r="F352" s="417">
        <v>36</v>
      </c>
      <c r="G352" s="306"/>
      <c r="H352" s="62">
        <f>G352*F352</f>
        <v>0</v>
      </c>
      <c r="I352" s="951">
        <f>H352</f>
        <v>0</v>
      </c>
      <c r="J352" s="980"/>
    </row>
    <row r="353" spans="1:12" s="26" customFormat="1" ht="15.95" customHeight="1">
      <c r="A353" s="439"/>
      <c r="B353" s="436"/>
      <c r="C353" s="840"/>
      <c r="D353" s="415"/>
      <c r="E353" s="416"/>
      <c r="F353" s="417"/>
      <c r="G353" s="1052"/>
      <c r="H353" s="62"/>
      <c r="I353" s="951"/>
      <c r="J353" s="960"/>
      <c r="K353" s="960"/>
    </row>
    <row r="354" spans="1:12" s="26" customFormat="1" ht="30" customHeight="1">
      <c r="A354" s="815">
        <f>A351+1</f>
        <v>21</v>
      </c>
      <c r="B354" s="436"/>
      <c r="C354" s="852" t="s">
        <v>660</v>
      </c>
      <c r="D354" s="836" t="s">
        <v>117</v>
      </c>
      <c r="E354" s="840"/>
      <c r="F354" s="417"/>
      <c r="G354" s="1052"/>
      <c r="H354" s="62"/>
      <c r="I354" s="957"/>
      <c r="J354" s="960"/>
      <c r="K354" s="960"/>
    </row>
    <row r="355" spans="1:12" s="26" customFormat="1" ht="15.95" customHeight="1">
      <c r="A355" s="439"/>
      <c r="B355" s="436"/>
      <c r="C355" s="840"/>
      <c r="D355" s="415"/>
      <c r="E355" s="416" t="s">
        <v>20</v>
      </c>
      <c r="F355" s="417">
        <v>22</v>
      </c>
      <c r="G355" s="306"/>
      <c r="H355" s="62">
        <f>G355*F355</f>
        <v>0</v>
      </c>
      <c r="I355" s="951">
        <f>H355</f>
        <v>0</v>
      </c>
      <c r="J355" s="799"/>
      <c r="K355" s="958"/>
    </row>
    <row r="356" spans="1:12" s="26" customFormat="1" ht="15.95" customHeight="1">
      <c r="A356" s="815"/>
      <c r="B356" s="436"/>
      <c r="C356" s="852"/>
      <c r="D356" s="818"/>
      <c r="E356" s="840"/>
      <c r="F356" s="417"/>
      <c r="G356" s="306"/>
      <c r="H356" s="62"/>
      <c r="I356" s="961"/>
      <c r="J356" s="961"/>
      <c r="K356" s="961"/>
    </row>
    <row r="357" spans="1:12" s="26" customFormat="1" ht="30" customHeight="1">
      <c r="A357" s="815">
        <f>A354+1</f>
        <v>22</v>
      </c>
      <c r="B357" s="436"/>
      <c r="C357" s="852" t="s">
        <v>659</v>
      </c>
      <c r="D357" s="836" t="s">
        <v>118</v>
      </c>
      <c r="E357" s="840"/>
      <c r="F357" s="417"/>
      <c r="G357" s="1052"/>
      <c r="H357" s="62"/>
      <c r="I357" s="963"/>
      <c r="J357" s="975"/>
      <c r="K357" s="975"/>
    </row>
    <row r="358" spans="1:12" s="26" customFormat="1" ht="15.95" customHeight="1">
      <c r="A358" s="439"/>
      <c r="B358" s="436"/>
      <c r="C358" s="840"/>
      <c r="D358" s="415"/>
      <c r="E358" s="416" t="s">
        <v>198</v>
      </c>
      <c r="F358" s="417">
        <v>45</v>
      </c>
      <c r="G358" s="306"/>
      <c r="H358" s="62">
        <f>G358*F358</f>
        <v>0</v>
      </c>
      <c r="I358" s="951">
        <f>H358</f>
        <v>0</v>
      </c>
      <c r="J358" s="968"/>
      <c r="K358" s="968"/>
    </row>
    <row r="359" spans="1:12" s="26" customFormat="1" ht="15.95" customHeight="1">
      <c r="A359" s="439"/>
      <c r="B359" s="436"/>
      <c r="C359" s="840"/>
      <c r="D359" s="415"/>
      <c r="E359" s="416"/>
      <c r="F359" s="417"/>
      <c r="G359" s="745"/>
      <c r="H359" s="599"/>
      <c r="I359" s="961"/>
      <c r="J359" s="961"/>
      <c r="K359" s="961"/>
    </row>
    <row r="360" spans="1:12" s="26" customFormat="1" ht="30" customHeight="1">
      <c r="A360" s="815">
        <f>A357+1</f>
        <v>23</v>
      </c>
      <c r="B360" s="436"/>
      <c r="C360" s="437" t="s">
        <v>658</v>
      </c>
      <c r="D360" s="836" t="s">
        <v>119</v>
      </c>
      <c r="E360" s="840"/>
      <c r="F360" s="417"/>
      <c r="G360" s="745"/>
      <c r="H360" s="599"/>
      <c r="I360" s="963"/>
      <c r="J360" s="975"/>
      <c r="K360" s="975"/>
    </row>
    <row r="361" spans="1:12" s="26" customFormat="1" ht="15.95" customHeight="1">
      <c r="A361" s="883"/>
      <c r="B361" s="857"/>
      <c r="C361" s="846"/>
      <c r="D361" s="822"/>
      <c r="E361" s="416" t="s">
        <v>20</v>
      </c>
      <c r="F361" s="417">
        <v>103</v>
      </c>
      <c r="G361" s="745"/>
      <c r="H361" s="599">
        <f>G361*F361</f>
        <v>0</v>
      </c>
      <c r="I361" s="951">
        <f>H361</f>
        <v>0</v>
      </c>
      <c r="J361" s="960"/>
      <c r="K361" s="960"/>
    </row>
    <row r="362" spans="1:12" s="26" customFormat="1" ht="15.95" customHeight="1">
      <c r="A362" s="883"/>
      <c r="B362" s="857"/>
      <c r="C362" s="846"/>
      <c r="D362" s="822"/>
      <c r="E362" s="869"/>
      <c r="F362" s="868"/>
      <c r="G362" s="745"/>
      <c r="H362" s="599"/>
      <c r="I362" s="957"/>
      <c r="J362" s="974"/>
      <c r="K362" s="974"/>
    </row>
    <row r="363" spans="1:12" s="26" customFormat="1" ht="30" customHeight="1">
      <c r="A363" s="439">
        <f>A360+1</f>
        <v>24</v>
      </c>
      <c r="B363" s="436"/>
      <c r="C363" s="437" t="s">
        <v>657</v>
      </c>
      <c r="D363" s="836" t="s">
        <v>656</v>
      </c>
      <c r="E363" s="840"/>
      <c r="F363" s="417"/>
      <c r="G363" s="745"/>
      <c r="H363" s="599"/>
      <c r="I363" s="957"/>
      <c r="J363" s="960"/>
      <c r="K363" s="960"/>
    </row>
    <row r="364" spans="1:12" s="26" customFormat="1" ht="15.95" customHeight="1">
      <c r="A364" s="439"/>
      <c r="B364" s="436"/>
      <c r="C364" s="849" t="s">
        <v>655</v>
      </c>
      <c r="D364" s="813"/>
      <c r="E364" s="416" t="s">
        <v>20</v>
      </c>
      <c r="F364" s="417">
        <v>160</v>
      </c>
      <c r="G364" s="745"/>
      <c r="H364" s="599">
        <f>G364*F364</f>
        <v>0</v>
      </c>
      <c r="I364" s="951">
        <f>H364</f>
        <v>0</v>
      </c>
      <c r="J364" s="968"/>
      <c r="K364" s="968"/>
    </row>
    <row r="365" spans="1:12" s="26" customFormat="1" ht="15.95" customHeight="1">
      <c r="A365" s="883"/>
      <c r="B365" s="857"/>
      <c r="C365" s="886"/>
      <c r="D365" s="822"/>
      <c r="E365" s="869"/>
      <c r="F365" s="868"/>
      <c r="G365" s="745"/>
      <c r="H365" s="599"/>
      <c r="I365" s="951"/>
      <c r="J365" s="960"/>
      <c r="K365" s="960"/>
    </row>
    <row r="366" spans="1:12" s="17" customFormat="1" ht="16.5" customHeight="1">
      <c r="A366" s="35"/>
      <c r="B366" s="741"/>
      <c r="C366" s="192" t="s">
        <v>654</v>
      </c>
      <c r="D366" s="46"/>
      <c r="E366" s="20"/>
      <c r="F366" s="21"/>
      <c r="G366" s="1048"/>
      <c r="H366" s="606">
        <f>SUM(H293:H365)</f>
        <v>0</v>
      </c>
      <c r="I366" s="952">
        <f>SUM(I293:I365)</f>
        <v>0</v>
      </c>
      <c r="J366" s="953">
        <f>SUM(J293:J365)</f>
        <v>0</v>
      </c>
      <c r="K366" s="954">
        <f>SUM(K291:K365)</f>
        <v>0</v>
      </c>
      <c r="L366" s="177"/>
    </row>
    <row r="367" spans="1:12" s="26" customFormat="1" ht="12.95" customHeight="1">
      <c r="A367" s="34"/>
      <c r="B367" s="22"/>
      <c r="C367" s="41"/>
      <c r="D367" s="43"/>
      <c r="E367" s="6"/>
      <c r="F367" s="2"/>
      <c r="G367" s="306"/>
      <c r="H367" s="62"/>
      <c r="I367" s="962"/>
      <c r="J367" s="799"/>
      <c r="K367" s="799"/>
    </row>
    <row r="368" spans="1:12" s="17" customFormat="1" ht="16.5" customHeight="1">
      <c r="A368" s="35"/>
      <c r="B368" s="741"/>
      <c r="C368" s="44" t="s">
        <v>473</v>
      </c>
      <c r="D368" s="46"/>
      <c r="E368" s="20"/>
      <c r="F368" s="21"/>
      <c r="G368" s="1048"/>
      <c r="H368" s="63"/>
      <c r="I368" s="963"/>
      <c r="J368" s="799"/>
      <c r="K368" s="799"/>
    </row>
    <row r="369" spans="1:11" s="26" customFormat="1" ht="15.95" customHeight="1">
      <c r="A369" s="34"/>
      <c r="B369" s="22"/>
      <c r="C369" s="851"/>
      <c r="D369" s="43"/>
      <c r="E369" s="6"/>
      <c r="F369" s="2"/>
      <c r="G369" s="306"/>
      <c r="H369" s="62"/>
      <c r="I369" s="963"/>
      <c r="J369" s="799"/>
      <c r="K369" s="799"/>
    </row>
    <row r="370" spans="1:11" s="17" customFormat="1" ht="69.95" customHeight="1">
      <c r="A370" s="815">
        <v>1</v>
      </c>
      <c r="B370" s="436"/>
      <c r="C370" s="437" t="s">
        <v>653</v>
      </c>
      <c r="D370" s="850" t="s">
        <v>120</v>
      </c>
      <c r="E370" s="803"/>
      <c r="F370" s="2"/>
      <c r="G370" s="306"/>
      <c r="H370" s="62"/>
      <c r="I370" s="962"/>
      <c r="J370" s="799"/>
      <c r="K370" s="799"/>
    </row>
    <row r="371" spans="1:11" s="26" customFormat="1" ht="15" customHeight="1">
      <c r="A371" s="815"/>
      <c r="B371" s="436"/>
      <c r="C371" s="840"/>
      <c r="D371" s="813"/>
      <c r="E371" s="416" t="s">
        <v>20</v>
      </c>
      <c r="F371" s="881">
        <v>1150</v>
      </c>
      <c r="G371" s="306"/>
      <c r="H371" s="62">
        <f>G371*F371</f>
        <v>0</v>
      </c>
      <c r="I371" s="962">
        <f>H371</f>
        <v>0</v>
      </c>
      <c r="J371" s="799"/>
      <c r="K371" s="799"/>
    </row>
    <row r="372" spans="1:11" s="26" customFormat="1" ht="15" customHeight="1">
      <c r="A372" s="815"/>
      <c r="B372" s="436"/>
      <c r="C372" s="840"/>
      <c r="D372" s="813"/>
      <c r="E372" s="416"/>
      <c r="F372" s="881"/>
      <c r="G372" s="306"/>
      <c r="H372" s="62"/>
      <c r="I372" s="963"/>
      <c r="J372" s="799"/>
      <c r="K372" s="799"/>
    </row>
    <row r="373" spans="1:11" s="26" customFormat="1" ht="39.950000000000003" customHeight="1">
      <c r="A373" s="815">
        <f>A370+1</f>
        <v>2</v>
      </c>
      <c r="B373" s="436"/>
      <c r="C373" s="437" t="s">
        <v>652</v>
      </c>
      <c r="D373" s="818" t="s">
        <v>121</v>
      </c>
      <c r="E373" s="41"/>
      <c r="F373" s="2"/>
      <c r="G373" s="306"/>
      <c r="H373" s="62"/>
      <c r="I373" s="962"/>
      <c r="J373" s="799"/>
      <c r="K373" s="799"/>
    </row>
    <row r="374" spans="1:11" s="26" customFormat="1" ht="15" customHeight="1">
      <c r="A374" s="815"/>
      <c r="B374" s="436"/>
      <c r="C374" s="840"/>
      <c r="D374" s="813"/>
      <c r="E374" s="6" t="s">
        <v>20</v>
      </c>
      <c r="F374" s="701">
        <v>550</v>
      </c>
      <c r="G374" s="306"/>
      <c r="H374" s="62">
        <f>G374*F374</f>
        <v>0</v>
      </c>
      <c r="I374" s="962">
        <f>H374</f>
        <v>0</v>
      </c>
      <c r="J374" s="799"/>
      <c r="K374" s="799"/>
    </row>
    <row r="375" spans="1:11" s="26" customFormat="1" ht="15.95" customHeight="1">
      <c r="A375" s="815"/>
      <c r="B375" s="436"/>
      <c r="C375" s="840"/>
      <c r="D375" s="813"/>
      <c r="E375" s="6"/>
      <c r="F375" s="661"/>
      <c r="G375" s="306"/>
      <c r="H375" s="62"/>
      <c r="I375" s="963"/>
      <c r="J375" s="799"/>
      <c r="K375" s="799"/>
    </row>
    <row r="376" spans="1:11" s="26" customFormat="1" ht="30" customHeight="1">
      <c r="A376" s="815">
        <f>A373+1</f>
        <v>3</v>
      </c>
      <c r="B376" s="436"/>
      <c r="C376" s="437" t="s">
        <v>651</v>
      </c>
      <c r="D376" s="818" t="s">
        <v>122</v>
      </c>
      <c r="E376" s="41"/>
      <c r="F376" s="2"/>
      <c r="G376" s="306"/>
      <c r="H376" s="62"/>
      <c r="I376" s="962"/>
      <c r="J376" s="799"/>
      <c r="K376" s="799"/>
    </row>
    <row r="377" spans="1:11" s="26" customFormat="1" ht="15.95" customHeight="1">
      <c r="A377" s="815"/>
      <c r="B377" s="436"/>
      <c r="C377" s="840"/>
      <c r="D377" s="813"/>
      <c r="E377" s="6" t="s">
        <v>20</v>
      </c>
      <c r="F377" s="701">
        <v>540</v>
      </c>
      <c r="G377" s="306"/>
      <c r="H377" s="62">
        <f>G377*F377</f>
        <v>0</v>
      </c>
      <c r="I377" s="962">
        <f>H377</f>
        <v>0</v>
      </c>
      <c r="J377" s="799"/>
      <c r="K377" s="799"/>
    </row>
    <row r="378" spans="1:11" s="26" customFormat="1" ht="15.95" customHeight="1">
      <c r="A378" s="815"/>
      <c r="B378" s="436"/>
      <c r="C378" s="840"/>
      <c r="D378" s="813"/>
      <c r="E378" s="6"/>
      <c r="F378" s="2"/>
      <c r="G378" s="306"/>
      <c r="H378" s="62"/>
      <c r="I378" s="963"/>
      <c r="J378" s="799"/>
      <c r="K378" s="799"/>
    </row>
    <row r="379" spans="1:11" s="26" customFormat="1" ht="30" customHeight="1">
      <c r="A379" s="815">
        <f>A376+1</f>
        <v>4</v>
      </c>
      <c r="B379" s="436"/>
      <c r="C379" s="437" t="s">
        <v>650</v>
      </c>
      <c r="D379" s="818" t="s">
        <v>123</v>
      </c>
      <c r="E379" s="41"/>
      <c r="F379" s="2"/>
      <c r="G379" s="306"/>
      <c r="H379" s="62"/>
      <c r="I379" s="962"/>
      <c r="J379" s="799"/>
      <c r="K379" s="799"/>
    </row>
    <row r="380" spans="1:11" s="26" customFormat="1" ht="15.95" customHeight="1">
      <c r="A380" s="815"/>
      <c r="B380" s="436"/>
      <c r="C380" s="840"/>
      <c r="D380" s="884"/>
      <c r="E380" s="6" t="s">
        <v>20</v>
      </c>
      <c r="F380" s="701">
        <v>650</v>
      </c>
      <c r="G380" s="306"/>
      <c r="H380" s="62">
        <f>G380*F380</f>
        <v>0</v>
      </c>
      <c r="I380" s="962">
        <f>H380</f>
        <v>0</v>
      </c>
      <c r="J380" s="799"/>
      <c r="K380" s="799"/>
    </row>
    <row r="381" spans="1:11" s="26" customFormat="1" ht="15.95" customHeight="1">
      <c r="A381" s="815"/>
      <c r="B381" s="436"/>
      <c r="C381" s="840"/>
      <c r="D381" s="884"/>
      <c r="E381" s="6"/>
      <c r="F381" s="2"/>
      <c r="G381" s="306"/>
      <c r="H381" s="62"/>
      <c r="I381" s="961"/>
      <c r="J381" s="961"/>
      <c r="K381" s="961"/>
    </row>
    <row r="382" spans="1:11" s="26" customFormat="1" ht="39.950000000000003" customHeight="1">
      <c r="A382" s="815">
        <f>A379+1</f>
        <v>5</v>
      </c>
      <c r="B382" s="436"/>
      <c r="C382" s="437" t="s">
        <v>649</v>
      </c>
      <c r="D382" s="836" t="s">
        <v>474</v>
      </c>
      <c r="E382" s="41"/>
      <c r="F382" s="2"/>
      <c r="G382" s="306"/>
      <c r="H382" s="62"/>
      <c r="I382" s="963"/>
      <c r="J382" s="975"/>
      <c r="K382" s="975"/>
    </row>
    <row r="383" spans="1:11" s="26" customFormat="1" ht="15.95" customHeight="1">
      <c r="A383" s="815"/>
      <c r="B383" s="436"/>
      <c r="C383" s="840"/>
      <c r="D383" s="884"/>
      <c r="E383" s="6" t="s">
        <v>2</v>
      </c>
      <c r="F383" s="701">
        <v>1</v>
      </c>
      <c r="G383" s="306"/>
      <c r="H383" s="62">
        <f>G383*F383</f>
        <v>0</v>
      </c>
      <c r="I383" s="962">
        <f>H383</f>
        <v>0</v>
      </c>
      <c r="J383" s="799"/>
      <c r="K383" s="799"/>
    </row>
    <row r="384" spans="1:11" s="26" customFormat="1" ht="15.95" customHeight="1">
      <c r="A384" s="815"/>
      <c r="B384" s="436"/>
      <c r="C384" s="840"/>
      <c r="D384" s="884"/>
      <c r="E384" s="6"/>
      <c r="F384" s="701"/>
      <c r="G384" s="306"/>
      <c r="H384" s="62"/>
      <c r="I384" s="963"/>
      <c r="J384" s="975"/>
      <c r="K384" s="975"/>
    </row>
    <row r="385" spans="1:11" s="26" customFormat="1" ht="39.950000000000003" customHeight="1">
      <c r="A385" s="815">
        <f>A382+1</f>
        <v>6</v>
      </c>
      <c r="B385" s="436"/>
      <c r="C385" s="852" t="s">
        <v>648</v>
      </c>
      <c r="D385" s="836" t="s">
        <v>647</v>
      </c>
      <c r="E385" s="41"/>
      <c r="F385" s="2"/>
      <c r="G385" s="306"/>
      <c r="H385" s="62"/>
      <c r="I385" s="963"/>
      <c r="J385" s="799"/>
      <c r="K385" s="799"/>
    </row>
    <row r="386" spans="1:11" s="26" customFormat="1" ht="15.95" customHeight="1">
      <c r="A386" s="815"/>
      <c r="B386" s="436"/>
      <c r="C386" s="840"/>
      <c r="D386" s="884"/>
      <c r="E386" s="6" t="s">
        <v>20</v>
      </c>
      <c r="F386" s="701">
        <v>26</v>
      </c>
      <c r="G386" s="306"/>
      <c r="H386" s="62">
        <f>G386*F386</f>
        <v>0</v>
      </c>
      <c r="I386" s="962">
        <f>H386</f>
        <v>0</v>
      </c>
      <c r="J386" s="967"/>
      <c r="K386" s="967"/>
    </row>
    <row r="387" spans="1:11" s="26" customFormat="1" ht="15.95" customHeight="1">
      <c r="A387" s="815"/>
      <c r="B387" s="436"/>
      <c r="C387" s="840"/>
      <c r="D387" s="884"/>
      <c r="E387" s="6"/>
      <c r="F387" s="701"/>
      <c r="G387" s="306"/>
      <c r="H387" s="62"/>
      <c r="I387" s="962"/>
      <c r="J387" s="799"/>
      <c r="K387" s="799"/>
    </row>
    <row r="388" spans="1:11" s="26" customFormat="1" ht="54.95" customHeight="1">
      <c r="A388" s="815">
        <f>A385+1</f>
        <v>7</v>
      </c>
      <c r="B388" s="436"/>
      <c r="C388" s="437" t="s">
        <v>646</v>
      </c>
      <c r="D388" s="836" t="s">
        <v>645</v>
      </c>
      <c r="E388" s="41"/>
      <c r="F388" s="2"/>
      <c r="G388" s="306"/>
      <c r="H388" s="62"/>
      <c r="I388" s="963"/>
      <c r="J388" s="799"/>
      <c r="K388" s="799"/>
    </row>
    <row r="389" spans="1:11" s="26" customFormat="1" ht="15.95" customHeight="1">
      <c r="A389" s="815"/>
      <c r="B389" s="436"/>
      <c r="C389" s="849" t="s">
        <v>463</v>
      </c>
      <c r="D389" s="884"/>
      <c r="E389" s="6" t="s">
        <v>20</v>
      </c>
      <c r="F389" s="701">
        <v>400</v>
      </c>
      <c r="G389" s="306"/>
      <c r="H389" s="62">
        <f>G389*F389</f>
        <v>0</v>
      </c>
      <c r="I389" s="962">
        <f t="shared" ref="I389:I390" si="28">H389</f>
        <v>0</v>
      </c>
      <c r="J389" s="799"/>
      <c r="K389" s="799"/>
    </row>
    <row r="390" spans="1:11" s="26" customFormat="1" ht="15.95" customHeight="1">
      <c r="A390" s="815"/>
      <c r="B390" s="436"/>
      <c r="C390" s="849" t="s">
        <v>644</v>
      </c>
      <c r="D390" s="884"/>
      <c r="E390" s="6" t="s">
        <v>20</v>
      </c>
      <c r="F390" s="701">
        <v>350</v>
      </c>
      <c r="G390" s="306"/>
      <c r="H390" s="62">
        <f>G390*F390</f>
        <v>0</v>
      </c>
      <c r="I390" s="962">
        <f t="shared" si="28"/>
        <v>0</v>
      </c>
      <c r="J390" s="799"/>
      <c r="K390" s="799"/>
    </row>
    <row r="391" spans="1:11" s="26" customFormat="1" ht="15.95" customHeight="1">
      <c r="A391" s="815"/>
      <c r="B391" s="436"/>
      <c r="C391" s="849"/>
      <c r="D391" s="884"/>
      <c r="E391" s="6"/>
      <c r="F391" s="701"/>
      <c r="G391" s="306"/>
      <c r="H391" s="62"/>
      <c r="I391" s="963"/>
      <c r="J391" s="799"/>
      <c r="K391" s="799"/>
    </row>
    <row r="392" spans="1:11" s="26" customFormat="1" ht="29.25" customHeight="1">
      <c r="A392" s="815">
        <f>A388+1</f>
        <v>8</v>
      </c>
      <c r="B392" s="436"/>
      <c r="C392" s="437" t="s">
        <v>643</v>
      </c>
      <c r="D392" s="836" t="s">
        <v>642</v>
      </c>
      <c r="E392" s="840"/>
      <c r="F392" s="881"/>
      <c r="G392" s="1053"/>
      <c r="H392" s="885"/>
      <c r="I392" s="963"/>
      <c r="J392" s="799"/>
      <c r="K392" s="799"/>
    </row>
    <row r="393" spans="1:11" s="26" customFormat="1" ht="15.95" customHeight="1">
      <c r="A393" s="815"/>
      <c r="B393" s="436"/>
      <c r="C393" s="863" t="s">
        <v>641</v>
      </c>
      <c r="D393" s="415"/>
      <c r="E393" s="416" t="s">
        <v>2</v>
      </c>
      <c r="F393" s="881">
        <v>426</v>
      </c>
      <c r="G393" s="306"/>
      <c r="H393" s="686">
        <f>G393*F393</f>
        <v>0</v>
      </c>
      <c r="I393" s="962">
        <f t="shared" ref="I393:I397" si="29">H393</f>
        <v>0</v>
      </c>
      <c r="J393" s="799"/>
      <c r="K393" s="799"/>
    </row>
    <row r="394" spans="1:11" s="26" customFormat="1" ht="15.95" customHeight="1">
      <c r="A394" s="815"/>
      <c r="B394" s="436"/>
      <c r="C394" s="863" t="s">
        <v>640</v>
      </c>
      <c r="D394" s="415"/>
      <c r="E394" s="416" t="s">
        <v>2</v>
      </c>
      <c r="F394" s="881">
        <v>426</v>
      </c>
      <c r="G394" s="306"/>
      <c r="H394" s="686">
        <f>G394*F394</f>
        <v>0</v>
      </c>
      <c r="I394" s="962">
        <f t="shared" si="29"/>
        <v>0</v>
      </c>
      <c r="J394" s="799"/>
      <c r="K394" s="799"/>
    </row>
    <row r="395" spans="1:11" s="26" customFormat="1" ht="15.95" customHeight="1">
      <c r="A395" s="815"/>
      <c r="B395" s="436"/>
      <c r="C395" s="849"/>
      <c r="D395" s="884"/>
      <c r="E395" s="6"/>
      <c r="F395" s="701"/>
      <c r="G395" s="306"/>
      <c r="H395" s="62"/>
      <c r="I395" s="962"/>
      <c r="J395" s="961"/>
      <c r="K395" s="961"/>
    </row>
    <row r="396" spans="1:11" s="26" customFormat="1" ht="60" customHeight="1">
      <c r="A396" s="815">
        <f>A388+1</f>
        <v>8</v>
      </c>
      <c r="B396" s="436"/>
      <c r="C396" s="437" t="s">
        <v>639</v>
      </c>
      <c r="D396" s="836" t="s">
        <v>638</v>
      </c>
      <c r="E396" s="41"/>
      <c r="F396" s="2"/>
      <c r="G396" s="306"/>
      <c r="H396" s="62"/>
      <c r="I396" s="963"/>
      <c r="J396" s="975"/>
      <c r="K396" s="975"/>
    </row>
    <row r="397" spans="1:11" s="26" customFormat="1" ht="15.95" customHeight="1">
      <c r="A397" s="815"/>
      <c r="B397" s="436"/>
      <c r="C397" s="830"/>
      <c r="D397" s="884"/>
      <c r="E397" s="6" t="s">
        <v>48</v>
      </c>
      <c r="F397" s="701">
        <v>5</v>
      </c>
      <c r="G397" s="306"/>
      <c r="H397" s="62">
        <f>G397*F397</f>
        <v>0</v>
      </c>
      <c r="I397" s="962">
        <f t="shared" si="29"/>
        <v>0</v>
      </c>
      <c r="J397" s="967"/>
      <c r="K397" s="967"/>
    </row>
    <row r="398" spans="1:11" s="26" customFormat="1" ht="15.95" customHeight="1">
      <c r="A398" s="815"/>
      <c r="B398" s="436"/>
      <c r="C398" s="849"/>
      <c r="D398" s="884"/>
      <c r="E398" s="6"/>
      <c r="F398" s="701"/>
      <c r="G398" s="306"/>
      <c r="H398" s="62"/>
      <c r="I398" s="963"/>
      <c r="J398" s="975"/>
      <c r="K398" s="975"/>
    </row>
    <row r="399" spans="1:11" s="26" customFormat="1" ht="30" customHeight="1">
      <c r="A399" s="815">
        <f>A396+1</f>
        <v>9</v>
      </c>
      <c r="B399" s="436"/>
      <c r="C399" s="437" t="s">
        <v>637</v>
      </c>
      <c r="D399" s="836" t="s">
        <v>636</v>
      </c>
      <c r="E399" s="41"/>
      <c r="F399" s="2"/>
      <c r="G399" s="306"/>
      <c r="H399" s="62"/>
      <c r="I399" s="963"/>
      <c r="J399" s="799"/>
      <c r="K399" s="799"/>
    </row>
    <row r="400" spans="1:11" s="26" customFormat="1" ht="15.95" customHeight="1">
      <c r="A400" s="815"/>
      <c r="B400" s="436"/>
      <c r="C400" s="830"/>
      <c r="D400" s="884"/>
      <c r="E400" s="6" t="s">
        <v>20</v>
      </c>
      <c r="F400" s="701">
        <v>160</v>
      </c>
      <c r="G400" s="306"/>
      <c r="H400" s="62">
        <f>G400*F400</f>
        <v>0</v>
      </c>
      <c r="I400" s="962">
        <f t="shared" ref="I400" si="30">H400</f>
        <v>0</v>
      </c>
      <c r="J400" s="967"/>
      <c r="K400" s="964"/>
    </row>
    <row r="401" spans="1:11" s="26" customFormat="1" ht="15.95" customHeight="1">
      <c r="A401" s="815"/>
      <c r="B401" s="436"/>
      <c r="C401" s="849"/>
      <c r="D401" s="884"/>
      <c r="E401" s="6"/>
      <c r="F401" s="701"/>
      <c r="G401" s="306"/>
      <c r="H401" s="62"/>
      <c r="I401" s="963"/>
      <c r="J401" s="799"/>
      <c r="K401" s="965"/>
    </row>
    <row r="402" spans="1:11" s="26" customFormat="1" ht="54.95" customHeight="1">
      <c r="A402" s="815">
        <f>A399+1</f>
        <v>10</v>
      </c>
      <c r="B402" s="857"/>
      <c r="C402" s="437" t="s">
        <v>635</v>
      </c>
      <c r="D402" s="836" t="s">
        <v>634</v>
      </c>
      <c r="E402" s="840"/>
      <c r="F402" s="417"/>
      <c r="G402" s="306"/>
      <c r="H402" s="62"/>
      <c r="I402" s="963"/>
      <c r="J402" s="799"/>
      <c r="K402" s="964"/>
    </row>
    <row r="403" spans="1:11" s="26" customFormat="1" ht="15.95" customHeight="1">
      <c r="A403" s="883"/>
      <c r="B403" s="857"/>
      <c r="C403" s="846"/>
      <c r="D403" s="882"/>
      <c r="E403" s="416" t="s">
        <v>2</v>
      </c>
      <c r="F403" s="881">
        <v>50</v>
      </c>
      <c r="G403" s="306"/>
      <c r="H403" s="62">
        <f>G403*F403</f>
        <v>0</v>
      </c>
      <c r="I403" s="962">
        <f t="shared" ref="I403" si="31">H403</f>
        <v>0</v>
      </c>
      <c r="J403" s="799"/>
      <c r="K403" s="964"/>
    </row>
    <row r="404" spans="1:11" s="26" customFormat="1" ht="15.95" customHeight="1">
      <c r="A404" s="883"/>
      <c r="B404" s="857"/>
      <c r="C404" s="846"/>
      <c r="D404" s="882"/>
      <c r="E404" s="416"/>
      <c r="F404" s="881"/>
      <c r="G404" s="306"/>
      <c r="H404" s="62"/>
      <c r="I404" s="963"/>
      <c r="J404" s="799"/>
      <c r="K404" s="965"/>
    </row>
    <row r="405" spans="1:11" s="17" customFormat="1" ht="16.5" customHeight="1">
      <c r="A405" s="35"/>
      <c r="B405" s="741"/>
      <c r="C405" s="44" t="s">
        <v>475</v>
      </c>
      <c r="D405" s="46"/>
      <c r="E405" s="20"/>
      <c r="F405" s="21"/>
      <c r="G405" s="1048"/>
      <c r="H405" s="63">
        <f>SUM(H371:H404)</f>
        <v>0</v>
      </c>
      <c r="I405" s="952">
        <f>SUM(I369:I404)</f>
        <v>0</v>
      </c>
      <c r="J405" s="953">
        <f>SUM(J369:J404)</f>
        <v>0</v>
      </c>
      <c r="K405" s="954">
        <f>SUM(K369:K404)</f>
        <v>0</v>
      </c>
    </row>
    <row r="406" spans="1:11" s="17" customFormat="1" ht="12.75">
      <c r="A406" s="34"/>
      <c r="B406" s="22"/>
      <c r="C406" s="42"/>
      <c r="D406" s="43"/>
      <c r="E406" s="6"/>
      <c r="F406" s="2"/>
      <c r="G406" s="1059"/>
      <c r="H406" s="62"/>
      <c r="I406" s="963"/>
      <c r="J406" s="799"/>
      <c r="K406" s="964"/>
    </row>
    <row r="407" spans="1:11" s="17" customFormat="1" ht="16.5" customHeight="1">
      <c r="A407" s="35"/>
      <c r="B407" s="741"/>
      <c r="C407" s="44" t="s">
        <v>476</v>
      </c>
      <c r="D407" s="46"/>
      <c r="E407" s="20"/>
      <c r="F407" s="21"/>
      <c r="G407" s="1048"/>
      <c r="H407" s="63"/>
      <c r="I407" s="963"/>
      <c r="J407" s="967"/>
      <c r="K407" s="965"/>
    </row>
    <row r="408" spans="1:11" s="26" customFormat="1" ht="12.95" customHeight="1">
      <c r="A408" s="34"/>
      <c r="B408" s="22"/>
      <c r="C408" s="839"/>
      <c r="D408" s="43"/>
      <c r="E408" s="6"/>
      <c r="F408" s="2"/>
      <c r="G408" s="306"/>
      <c r="H408" s="62"/>
      <c r="I408" s="963"/>
      <c r="J408" s="799"/>
      <c r="K408" s="964"/>
    </row>
    <row r="409" spans="1:11" s="17" customFormat="1" ht="54.95" customHeight="1">
      <c r="A409" s="815">
        <v>1</v>
      </c>
      <c r="B409" s="876"/>
      <c r="C409" s="853" t="s">
        <v>633</v>
      </c>
      <c r="D409" s="818" t="s">
        <v>21</v>
      </c>
      <c r="E409" s="824"/>
      <c r="F409" s="823"/>
      <c r="G409" s="306"/>
      <c r="H409" s="62"/>
      <c r="I409" s="963"/>
      <c r="J409" s="799"/>
      <c r="K409" s="964"/>
    </row>
    <row r="410" spans="1:11" s="26" customFormat="1" ht="15" customHeight="1">
      <c r="A410" s="879"/>
      <c r="B410" s="878"/>
      <c r="C410" s="846"/>
      <c r="D410" s="877"/>
      <c r="E410" s="820" t="s">
        <v>127</v>
      </c>
      <c r="F410" s="880">
        <v>25000</v>
      </c>
      <c r="G410" s="306"/>
      <c r="H410" s="62">
        <f>G410*F410</f>
        <v>0</v>
      </c>
      <c r="I410" s="962">
        <f t="shared" ref="I410" si="32">H410</f>
        <v>0</v>
      </c>
      <c r="J410" s="967"/>
      <c r="K410" s="965"/>
    </row>
    <row r="411" spans="1:11" s="26" customFormat="1" ht="15" customHeight="1">
      <c r="A411" s="879"/>
      <c r="B411" s="878"/>
      <c r="C411" s="846"/>
      <c r="D411" s="877"/>
      <c r="E411" s="416"/>
      <c r="F411" s="658"/>
      <c r="G411" s="306"/>
      <c r="H411" s="62"/>
      <c r="I411" s="963"/>
      <c r="J411" s="799"/>
      <c r="K411" s="964"/>
    </row>
    <row r="412" spans="1:11" s="26" customFormat="1" ht="15" customHeight="1">
      <c r="A412" s="879"/>
      <c r="B412" s="878"/>
      <c r="C412" s="846"/>
      <c r="D412" s="877"/>
      <c r="E412" s="416"/>
      <c r="F412" s="658"/>
      <c r="G412" s="306"/>
      <c r="H412" s="62"/>
      <c r="I412" s="963"/>
      <c r="J412" s="799"/>
      <c r="K412" s="964"/>
    </row>
    <row r="413" spans="1:11" s="26" customFormat="1" ht="42.75" customHeight="1">
      <c r="A413" s="815">
        <f>A409+1</f>
        <v>2</v>
      </c>
      <c r="B413" s="876"/>
      <c r="C413" s="852" t="s">
        <v>632</v>
      </c>
      <c r="D413" s="818" t="s">
        <v>22</v>
      </c>
      <c r="E413" s="840"/>
      <c r="F413" s="417"/>
      <c r="G413" s="306"/>
      <c r="H413" s="62"/>
      <c r="I413" s="963"/>
      <c r="J413" s="967"/>
      <c r="K413" s="965"/>
    </row>
    <row r="414" spans="1:11" s="26" customFormat="1" ht="15" customHeight="1">
      <c r="A414" s="844"/>
      <c r="B414" s="843"/>
      <c r="C414" s="824"/>
      <c r="D414" s="870"/>
      <c r="E414" s="416" t="s">
        <v>20</v>
      </c>
      <c r="F414" s="417">
        <v>25</v>
      </c>
      <c r="G414" s="306"/>
      <c r="H414" s="62">
        <f>G414*F414</f>
        <v>0</v>
      </c>
      <c r="I414" s="962">
        <f t="shared" ref="I414" si="33">H414</f>
        <v>0</v>
      </c>
      <c r="J414" s="967"/>
      <c r="K414" s="965"/>
    </row>
    <row r="415" spans="1:11" s="26" customFormat="1" ht="15" customHeight="1">
      <c r="A415" s="844"/>
      <c r="B415" s="843"/>
      <c r="C415" s="824"/>
      <c r="D415" s="870"/>
      <c r="E415" s="847"/>
      <c r="F415" s="845"/>
      <c r="G415" s="306"/>
      <c r="H415" s="62"/>
      <c r="I415" s="963"/>
      <c r="J415" s="799"/>
      <c r="K415" s="964"/>
    </row>
    <row r="416" spans="1:11" s="26" customFormat="1" ht="54.95" customHeight="1">
      <c r="A416" s="815">
        <f>A413+1</f>
        <v>3</v>
      </c>
      <c r="B416" s="876"/>
      <c r="C416" s="437" t="s">
        <v>631</v>
      </c>
      <c r="D416" s="818" t="s">
        <v>630</v>
      </c>
      <c r="E416" s="840"/>
      <c r="F416" s="417"/>
      <c r="G416" s="306"/>
      <c r="H416" s="62"/>
      <c r="I416" s="963"/>
      <c r="J416" s="799"/>
      <c r="K416" s="964"/>
    </row>
    <row r="417" spans="1:11" s="26" customFormat="1" ht="15" customHeight="1">
      <c r="A417" s="844"/>
      <c r="B417" s="843"/>
      <c r="C417" s="824"/>
      <c r="D417" s="870"/>
      <c r="E417" s="416" t="s">
        <v>127</v>
      </c>
      <c r="F417" s="417">
        <v>500</v>
      </c>
      <c r="G417" s="306"/>
      <c r="H417" s="62">
        <f>G417*F417</f>
        <v>0</v>
      </c>
      <c r="I417" s="962">
        <f t="shared" ref="I417" si="34">H417</f>
        <v>0</v>
      </c>
      <c r="J417" s="967"/>
      <c r="K417" s="965"/>
    </row>
    <row r="418" spans="1:11" s="26" customFormat="1" ht="15" customHeight="1">
      <c r="A418" s="844"/>
      <c r="B418" s="843"/>
      <c r="C418" s="824"/>
      <c r="D418" s="870"/>
      <c r="E418" s="416"/>
      <c r="F418" s="417"/>
      <c r="G418" s="306"/>
      <c r="H418" s="62"/>
      <c r="I418" s="963"/>
      <c r="J418" s="799"/>
      <c r="K418" s="964"/>
    </row>
    <row r="419" spans="1:11" s="26" customFormat="1" ht="80.099999999999994" customHeight="1">
      <c r="A419" s="815">
        <f>A416+1</f>
        <v>4</v>
      </c>
      <c r="B419" s="876"/>
      <c r="C419" s="437" t="s">
        <v>629</v>
      </c>
      <c r="D419" s="818" t="s">
        <v>628</v>
      </c>
      <c r="E419" s="840"/>
      <c r="F419" s="417"/>
      <c r="G419" s="306"/>
      <c r="H419" s="62"/>
      <c r="I419" s="963"/>
      <c r="J419" s="799"/>
      <c r="K419" s="964"/>
    </row>
    <row r="420" spans="1:11" s="26" customFormat="1" ht="15" customHeight="1">
      <c r="A420" s="844"/>
      <c r="B420" s="843"/>
      <c r="C420" s="840"/>
      <c r="D420" s="415"/>
      <c r="E420" s="416" t="s">
        <v>198</v>
      </c>
      <c r="F420" s="417">
        <v>125</v>
      </c>
      <c r="G420" s="306"/>
      <c r="H420" s="62">
        <f>G420*F420</f>
        <v>0</v>
      </c>
      <c r="I420" s="962">
        <f t="shared" ref="I420" si="35">H420</f>
        <v>0</v>
      </c>
      <c r="J420" s="967"/>
      <c r="K420" s="965"/>
    </row>
    <row r="421" spans="1:11" s="26" customFormat="1" ht="15" customHeight="1">
      <c r="A421" s="844"/>
      <c r="B421" s="843"/>
      <c r="C421" s="840"/>
      <c r="D421" s="415"/>
      <c r="E421" s="416"/>
      <c r="F421" s="417"/>
      <c r="G421" s="306"/>
      <c r="H421" s="62"/>
      <c r="I421" s="963"/>
      <c r="J421" s="799"/>
      <c r="K421" s="964"/>
    </row>
    <row r="422" spans="1:11" s="26" customFormat="1" ht="80.099999999999994" customHeight="1">
      <c r="A422" s="815">
        <f>A419+1</f>
        <v>5</v>
      </c>
      <c r="B422" s="874"/>
      <c r="C422" s="852" t="s">
        <v>627</v>
      </c>
      <c r="D422" s="818" t="s">
        <v>626</v>
      </c>
      <c r="E422" s="840"/>
      <c r="F422" s="417"/>
      <c r="G422" s="306"/>
      <c r="H422" s="62"/>
      <c r="I422" s="963"/>
      <c r="J422" s="799"/>
      <c r="K422" s="964"/>
    </row>
    <row r="423" spans="1:11" s="26" customFormat="1" ht="15" customHeight="1">
      <c r="A423" s="873"/>
      <c r="B423" s="872"/>
      <c r="C423" s="875"/>
      <c r="D423" s="871"/>
      <c r="E423" s="416" t="s">
        <v>2</v>
      </c>
      <c r="F423" s="881">
        <v>150</v>
      </c>
      <c r="G423" s="306"/>
      <c r="H423" s="62">
        <f>G423*F423</f>
        <v>0</v>
      </c>
      <c r="I423" s="962">
        <f t="shared" ref="I423" si="36">H423</f>
        <v>0</v>
      </c>
      <c r="J423" s="967"/>
      <c r="K423" s="965"/>
    </row>
    <row r="424" spans="1:11" s="26" customFormat="1" ht="15" customHeight="1">
      <c r="A424" s="844"/>
      <c r="B424" s="843"/>
      <c r="C424" s="824"/>
      <c r="D424" s="870"/>
      <c r="E424" s="416"/>
      <c r="F424" s="417"/>
      <c r="G424" s="306"/>
      <c r="H424" s="62"/>
      <c r="I424" s="963"/>
      <c r="J424" s="799"/>
      <c r="K424" s="964"/>
    </row>
    <row r="425" spans="1:11" s="26" customFormat="1" ht="30" customHeight="1">
      <c r="A425" s="815">
        <f>A422+1</f>
        <v>6</v>
      </c>
      <c r="B425" s="874"/>
      <c r="C425" s="852" t="s">
        <v>625</v>
      </c>
      <c r="D425" s="818" t="s">
        <v>624</v>
      </c>
      <c r="E425" s="840"/>
      <c r="F425" s="417"/>
      <c r="G425" s="306"/>
      <c r="H425" s="62"/>
      <c r="I425" s="963"/>
      <c r="J425" s="799"/>
      <c r="K425" s="964"/>
    </row>
    <row r="426" spans="1:11" s="26" customFormat="1" ht="15" customHeight="1">
      <c r="A426" s="873"/>
      <c r="B426" s="872"/>
      <c r="C426" s="875"/>
      <c r="D426" s="871"/>
      <c r="E426" s="416" t="s">
        <v>127</v>
      </c>
      <c r="F426" s="417">
        <v>500</v>
      </c>
      <c r="G426" s="306"/>
      <c r="H426" s="62">
        <f>G426*F426</f>
        <v>0</v>
      </c>
      <c r="I426" s="962">
        <f t="shared" ref="I426" si="37">H426</f>
        <v>0</v>
      </c>
      <c r="J426" s="967"/>
      <c r="K426" s="965"/>
    </row>
    <row r="427" spans="1:11" s="26" customFormat="1" ht="15" customHeight="1">
      <c r="A427" s="844"/>
      <c r="B427" s="843"/>
      <c r="C427" s="824"/>
      <c r="D427" s="870"/>
      <c r="E427" s="416"/>
      <c r="F427" s="417"/>
      <c r="G427" s="306"/>
      <c r="H427" s="62"/>
      <c r="I427" s="963"/>
      <c r="J427" s="799"/>
      <c r="K427" s="964"/>
    </row>
    <row r="428" spans="1:11" s="26" customFormat="1" ht="33.75" customHeight="1">
      <c r="A428" s="815">
        <f>A425+1</f>
        <v>7</v>
      </c>
      <c r="B428" s="874"/>
      <c r="C428" s="437" t="s">
        <v>623</v>
      </c>
      <c r="D428" s="818" t="s">
        <v>622</v>
      </c>
      <c r="E428" s="840"/>
      <c r="F428" s="417"/>
      <c r="G428" s="306"/>
      <c r="H428" s="62"/>
      <c r="I428" s="963"/>
      <c r="J428" s="799"/>
      <c r="K428" s="964"/>
    </row>
    <row r="429" spans="1:11" s="26" customFormat="1" ht="15" customHeight="1">
      <c r="A429" s="873"/>
      <c r="B429" s="872"/>
      <c r="C429" s="840"/>
      <c r="D429" s="871"/>
      <c r="E429" s="416" t="s">
        <v>127</v>
      </c>
      <c r="F429" s="417">
        <v>450</v>
      </c>
      <c r="G429" s="306"/>
      <c r="H429" s="62">
        <f>G429*F429</f>
        <v>0</v>
      </c>
      <c r="I429" s="962">
        <f t="shared" ref="I429" si="38">H429</f>
        <v>0</v>
      </c>
      <c r="J429" s="967"/>
      <c r="K429" s="965"/>
    </row>
    <row r="430" spans="1:11" s="26" customFormat="1" ht="15" customHeight="1">
      <c r="A430" s="844"/>
      <c r="B430" s="843"/>
      <c r="C430" s="824"/>
      <c r="D430" s="870"/>
      <c r="E430" s="869"/>
      <c r="F430" s="868"/>
      <c r="G430" s="306"/>
      <c r="H430" s="62"/>
      <c r="I430" s="963"/>
      <c r="J430" s="799"/>
      <c r="K430" s="964"/>
    </row>
    <row r="431" spans="1:11" s="17" customFormat="1" ht="16.5" customHeight="1">
      <c r="A431" s="35"/>
      <c r="B431" s="741"/>
      <c r="C431" s="44" t="s">
        <v>477</v>
      </c>
      <c r="D431" s="46"/>
      <c r="E431" s="20"/>
      <c r="F431" s="21"/>
      <c r="G431" s="1048"/>
      <c r="H431" s="63">
        <f>SUM(H409:H430)</f>
        <v>0</v>
      </c>
      <c r="I431" s="952">
        <f>SUM(I409:I430)</f>
        <v>0</v>
      </c>
      <c r="J431" s="953">
        <f>SUM(J409:J430)</f>
        <v>0</v>
      </c>
      <c r="K431" s="954">
        <f>SUM(K409:K430)</f>
        <v>0</v>
      </c>
    </row>
    <row r="432" spans="1:11" s="26" customFormat="1" ht="12.95" customHeight="1">
      <c r="A432" s="34"/>
      <c r="B432" s="22"/>
      <c r="C432" s="41"/>
      <c r="D432" s="43"/>
      <c r="E432" s="6"/>
      <c r="F432" s="2"/>
      <c r="G432" s="306"/>
      <c r="H432" s="62"/>
      <c r="I432" s="963"/>
      <c r="J432" s="799"/>
      <c r="K432" s="964"/>
    </row>
    <row r="433" spans="1:11" s="17" customFormat="1" ht="16.5" customHeight="1">
      <c r="A433" s="35"/>
      <c r="B433" s="741"/>
      <c r="C433" s="44" t="s">
        <v>478</v>
      </c>
      <c r="D433" s="46"/>
      <c r="E433" s="20"/>
      <c r="F433" s="21"/>
      <c r="G433" s="1048"/>
      <c r="H433" s="63"/>
      <c r="I433" s="963"/>
      <c r="J433" s="799"/>
      <c r="K433" s="964"/>
    </row>
    <row r="434" spans="1:11" s="26" customFormat="1" ht="12.95" customHeight="1">
      <c r="A434" s="34"/>
      <c r="B434" s="22"/>
      <c r="C434" s="839"/>
      <c r="D434" s="43"/>
      <c r="E434" s="6"/>
      <c r="F434" s="2"/>
      <c r="G434" s="306"/>
      <c r="H434" s="62"/>
      <c r="I434" s="963"/>
      <c r="J434" s="967"/>
      <c r="K434" s="965"/>
    </row>
    <row r="435" spans="1:11" s="17" customFormat="1" ht="45" customHeight="1">
      <c r="A435" s="34">
        <v>1</v>
      </c>
      <c r="B435" s="842"/>
      <c r="C435" s="171" t="s">
        <v>621</v>
      </c>
      <c r="D435" s="850" t="s">
        <v>124</v>
      </c>
      <c r="E435" s="802"/>
      <c r="F435" s="2"/>
      <c r="G435" s="306"/>
      <c r="H435" s="62"/>
      <c r="I435" s="963"/>
      <c r="J435" s="799"/>
      <c r="K435" s="964"/>
    </row>
    <row r="436" spans="1:11" s="26" customFormat="1" ht="15" customHeight="1">
      <c r="A436" s="848"/>
      <c r="B436" s="842"/>
      <c r="C436" s="41"/>
      <c r="D436" s="813"/>
      <c r="E436" s="656" t="s">
        <v>198</v>
      </c>
      <c r="F436" s="867">
        <v>70</v>
      </c>
      <c r="G436" s="1060"/>
      <c r="H436" s="62">
        <f>G436*F436</f>
        <v>0</v>
      </c>
      <c r="I436" s="962">
        <f t="shared" ref="I436" si="39">H436</f>
        <v>0</v>
      </c>
      <c r="J436" s="799"/>
      <c r="K436" s="964"/>
    </row>
    <row r="437" spans="1:11" s="26" customFormat="1" ht="15.95" customHeight="1">
      <c r="A437" s="34"/>
      <c r="B437" s="22"/>
      <c r="C437" s="41"/>
      <c r="D437" s="813"/>
      <c r="E437" s="14"/>
      <c r="F437" s="660"/>
      <c r="G437" s="1060"/>
      <c r="H437" s="62"/>
      <c r="I437" s="963"/>
      <c r="J437" s="967"/>
      <c r="K437" s="965"/>
    </row>
    <row r="438" spans="1:11" s="26" customFormat="1" ht="45" customHeight="1">
      <c r="A438" s="34">
        <f>A435+1</f>
        <v>2</v>
      </c>
      <c r="B438" s="22"/>
      <c r="C438" s="103" t="s">
        <v>620</v>
      </c>
      <c r="D438" s="818" t="s">
        <v>125</v>
      </c>
      <c r="E438" s="854"/>
      <c r="F438" s="866"/>
      <c r="G438" s="1060"/>
      <c r="H438" s="62"/>
      <c r="I438" s="963"/>
      <c r="J438" s="799"/>
      <c r="K438" s="964"/>
    </row>
    <row r="439" spans="1:11" s="26" customFormat="1" ht="15.95" customHeight="1">
      <c r="A439" s="34"/>
      <c r="B439" s="22"/>
      <c r="C439" s="41"/>
      <c r="D439" s="813"/>
      <c r="E439" s="163" t="s">
        <v>198</v>
      </c>
      <c r="F439" s="351">
        <v>31</v>
      </c>
      <c r="G439" s="1060"/>
      <c r="H439" s="62">
        <f>G439*F439</f>
        <v>0</v>
      </c>
      <c r="I439" s="962">
        <f t="shared" ref="I439" si="40">H439</f>
        <v>0</v>
      </c>
      <c r="J439" s="799"/>
      <c r="K439" s="964"/>
    </row>
    <row r="440" spans="1:11" s="26" customFormat="1" ht="15.95" customHeight="1">
      <c r="A440" s="34"/>
      <c r="B440" s="22"/>
      <c r="C440" s="41"/>
      <c r="D440" s="813"/>
      <c r="E440" s="14"/>
      <c r="F440" s="866"/>
      <c r="G440" s="1060"/>
      <c r="H440" s="62"/>
      <c r="I440" s="963"/>
      <c r="J440" s="967"/>
      <c r="K440" s="965"/>
    </row>
    <row r="441" spans="1:11" s="26" customFormat="1" ht="39.950000000000003" customHeight="1">
      <c r="A441" s="34">
        <f>A438+1</f>
        <v>3</v>
      </c>
      <c r="B441" s="22"/>
      <c r="C441" s="103" t="s">
        <v>619</v>
      </c>
      <c r="D441" s="818" t="s">
        <v>126</v>
      </c>
      <c r="E441" s="854"/>
      <c r="F441" s="866"/>
      <c r="G441" s="1060"/>
      <c r="H441" s="62"/>
      <c r="I441" s="963"/>
      <c r="J441" s="799"/>
      <c r="K441" s="964"/>
    </row>
    <row r="442" spans="1:11" s="26" customFormat="1" ht="15.95" customHeight="1">
      <c r="A442" s="34"/>
      <c r="B442" s="22"/>
      <c r="C442" s="41"/>
      <c r="D442" s="813"/>
      <c r="E442" s="163" t="s">
        <v>198</v>
      </c>
      <c r="F442" s="351">
        <v>64</v>
      </c>
      <c r="G442" s="1060"/>
      <c r="H442" s="62">
        <f>G442*F442</f>
        <v>0</v>
      </c>
      <c r="I442" s="962">
        <f t="shared" ref="I442" si="41">H442</f>
        <v>0</v>
      </c>
      <c r="J442" s="799"/>
      <c r="K442" s="964"/>
    </row>
    <row r="443" spans="1:11" s="26" customFormat="1" ht="15.95" customHeight="1">
      <c r="A443" s="34"/>
      <c r="B443" s="22"/>
      <c r="C443" s="41"/>
      <c r="D443" s="813"/>
      <c r="E443" s="828"/>
      <c r="F443" s="635"/>
      <c r="G443" s="306"/>
      <c r="H443" s="62"/>
      <c r="I443" s="963"/>
      <c r="J443" s="967"/>
      <c r="K443" s="965"/>
    </row>
    <row r="444" spans="1:11" s="26" customFormat="1" ht="39.950000000000003" customHeight="1">
      <c r="A444" s="34">
        <f>A441+1</f>
        <v>4</v>
      </c>
      <c r="B444" s="22"/>
      <c r="C444" s="103" t="s">
        <v>618</v>
      </c>
      <c r="D444" s="818" t="s">
        <v>479</v>
      </c>
      <c r="E444" s="839"/>
      <c r="F444" s="635"/>
      <c r="G444" s="306"/>
      <c r="H444" s="62"/>
      <c r="I444" s="963"/>
      <c r="J444" s="799"/>
      <c r="K444" s="964"/>
    </row>
    <row r="445" spans="1:11" s="26" customFormat="1" ht="15.95" customHeight="1">
      <c r="A445" s="34"/>
      <c r="B445" s="22"/>
      <c r="C445" s="41"/>
      <c r="D445" s="813"/>
      <c r="E445" s="656" t="s">
        <v>198</v>
      </c>
      <c r="F445" s="865">
        <v>95</v>
      </c>
      <c r="G445" s="1061"/>
      <c r="H445" s="62">
        <f>G445*F445</f>
        <v>0</v>
      </c>
      <c r="I445" s="962">
        <f t="shared" ref="I445" si="42">H445</f>
        <v>0</v>
      </c>
      <c r="J445" s="799"/>
      <c r="K445" s="964"/>
    </row>
    <row r="446" spans="1:11" s="26" customFormat="1" ht="15.95" customHeight="1">
      <c r="A446" s="34"/>
      <c r="B446" s="22"/>
      <c r="C446" s="41"/>
      <c r="D446" s="813"/>
      <c r="E446" s="656"/>
      <c r="F446" s="865"/>
      <c r="G446" s="1061"/>
      <c r="H446" s="62"/>
      <c r="I446" s="963"/>
      <c r="J446" s="967"/>
      <c r="K446" s="965"/>
    </row>
    <row r="447" spans="1:11" s="26" customFormat="1" ht="39.950000000000003" customHeight="1">
      <c r="A447" s="34">
        <f>A444+1</f>
        <v>5</v>
      </c>
      <c r="B447" s="22"/>
      <c r="C447" s="103" t="s">
        <v>617</v>
      </c>
      <c r="D447" s="818" t="s">
        <v>480</v>
      </c>
      <c r="E447" s="839"/>
      <c r="F447" s="635"/>
      <c r="G447" s="745"/>
      <c r="H447" s="62"/>
      <c r="I447" s="963"/>
      <c r="J447" s="799"/>
      <c r="K447" s="964"/>
    </row>
    <row r="448" spans="1:11" s="26" customFormat="1" ht="15.95" customHeight="1">
      <c r="A448" s="34"/>
      <c r="B448" s="22"/>
      <c r="C448" s="41"/>
      <c r="D448" s="813"/>
      <c r="E448" s="656" t="s">
        <v>198</v>
      </c>
      <c r="F448" s="865">
        <v>70</v>
      </c>
      <c r="G448" s="1061"/>
      <c r="H448" s="62">
        <f>G448*F448</f>
        <v>0</v>
      </c>
      <c r="I448" s="962">
        <f t="shared" ref="I448" si="43">H448</f>
        <v>0</v>
      </c>
      <c r="J448" s="799"/>
      <c r="K448" s="964"/>
    </row>
    <row r="449" spans="1:11" s="26" customFormat="1" ht="15.95" customHeight="1">
      <c r="A449" s="34"/>
      <c r="B449" s="22"/>
      <c r="C449" s="41"/>
      <c r="D449" s="813"/>
      <c r="E449" s="656"/>
      <c r="F449" s="865"/>
      <c r="G449" s="1061"/>
      <c r="H449" s="62"/>
      <c r="I449" s="963"/>
      <c r="J449" s="967"/>
      <c r="K449" s="965"/>
    </row>
    <row r="450" spans="1:11" s="26" customFormat="1" ht="65.099999999999994" customHeight="1">
      <c r="A450" s="34">
        <f>A447+1</f>
        <v>6</v>
      </c>
      <c r="B450" s="22"/>
      <c r="C450" s="437" t="s">
        <v>616</v>
      </c>
      <c r="D450" s="818" t="s">
        <v>481</v>
      </c>
      <c r="E450" s="839"/>
      <c r="F450" s="635"/>
      <c r="G450" s="745"/>
      <c r="H450" s="62"/>
      <c r="I450" s="963"/>
      <c r="J450" s="799"/>
      <c r="K450" s="964"/>
    </row>
    <row r="451" spans="1:11" s="26" customFormat="1" ht="15.95" customHeight="1">
      <c r="A451" s="34"/>
      <c r="B451" s="22"/>
      <c r="C451" s="41"/>
      <c r="D451" s="813"/>
      <c r="E451" s="656" t="s">
        <v>20</v>
      </c>
      <c r="F451" s="865">
        <v>15</v>
      </c>
      <c r="G451" s="1061"/>
      <c r="H451" s="62">
        <f>G451*F451</f>
        <v>0</v>
      </c>
      <c r="I451" s="962">
        <f t="shared" ref="I451" si="44">H451</f>
        <v>0</v>
      </c>
      <c r="J451" s="799"/>
      <c r="K451" s="964"/>
    </row>
    <row r="452" spans="1:11" s="26" customFormat="1" ht="15.95" customHeight="1">
      <c r="A452" s="34"/>
      <c r="B452" s="22"/>
      <c r="C452" s="41"/>
      <c r="D452" s="813"/>
      <c r="E452" s="656"/>
      <c r="F452" s="865"/>
      <c r="G452" s="1061"/>
      <c r="H452" s="62"/>
      <c r="I452" s="963"/>
      <c r="J452" s="967"/>
      <c r="K452" s="965"/>
    </row>
    <row r="453" spans="1:11" s="26" customFormat="1" ht="30" customHeight="1">
      <c r="A453" s="34">
        <f>A450+1</f>
        <v>7</v>
      </c>
      <c r="B453" s="22"/>
      <c r="C453" s="103" t="s">
        <v>615</v>
      </c>
      <c r="D453" s="818" t="s">
        <v>482</v>
      </c>
      <c r="E453" s="839"/>
      <c r="F453" s="635"/>
      <c r="G453" s="745"/>
      <c r="H453" s="62"/>
      <c r="I453" s="963"/>
      <c r="J453" s="799"/>
      <c r="K453" s="964"/>
    </row>
    <row r="454" spans="1:11" s="26" customFormat="1" ht="15.95" customHeight="1">
      <c r="A454" s="34"/>
      <c r="B454" s="22"/>
      <c r="C454" s="41"/>
      <c r="D454" s="813"/>
      <c r="E454" s="656" t="s">
        <v>198</v>
      </c>
      <c r="F454" s="865">
        <v>36</v>
      </c>
      <c r="G454" s="1061"/>
      <c r="H454" s="62">
        <f>G454*F454</f>
        <v>0</v>
      </c>
      <c r="I454" s="962">
        <f t="shared" ref="I454" si="45">H454</f>
        <v>0</v>
      </c>
      <c r="J454" s="799"/>
      <c r="K454" s="964"/>
    </row>
    <row r="455" spans="1:11" s="26" customFormat="1" ht="15.95" customHeight="1">
      <c r="A455" s="34"/>
      <c r="B455" s="22"/>
      <c r="C455" s="41"/>
      <c r="D455" s="813"/>
      <c r="E455" s="656"/>
      <c r="F455" s="865"/>
      <c r="G455" s="1061"/>
      <c r="H455" s="62"/>
      <c r="I455" s="963"/>
      <c r="J455" s="967"/>
      <c r="K455" s="965"/>
    </row>
    <row r="456" spans="1:11" s="26" customFormat="1" ht="50.1" customHeight="1">
      <c r="A456" s="34">
        <f>A453+1</f>
        <v>8</v>
      </c>
      <c r="B456" s="22"/>
      <c r="C456" s="103" t="s">
        <v>614</v>
      </c>
      <c r="D456" s="818" t="s">
        <v>483</v>
      </c>
      <c r="E456" s="839"/>
      <c r="F456" s="635"/>
      <c r="G456" s="745"/>
      <c r="H456" s="62"/>
      <c r="I456" s="963"/>
      <c r="J456" s="799"/>
      <c r="K456" s="964"/>
    </row>
    <row r="457" spans="1:11" s="26" customFormat="1" ht="15.95" customHeight="1">
      <c r="A457" s="34"/>
      <c r="B457" s="22"/>
      <c r="C457" s="41"/>
      <c r="D457" s="813"/>
      <c r="E457" s="656" t="s">
        <v>20</v>
      </c>
      <c r="F457" s="865">
        <v>25</v>
      </c>
      <c r="G457" s="1061"/>
      <c r="H457" s="62">
        <f>G457*F457</f>
        <v>0</v>
      </c>
      <c r="I457" s="962">
        <f t="shared" ref="I457" si="46">H457</f>
        <v>0</v>
      </c>
      <c r="J457" s="799"/>
      <c r="K457" s="964"/>
    </row>
    <row r="458" spans="1:11" s="26" customFormat="1" ht="15.95" customHeight="1">
      <c r="A458" s="34"/>
      <c r="B458" s="22"/>
      <c r="C458" s="41"/>
      <c r="D458" s="813"/>
      <c r="E458" s="656"/>
      <c r="F458" s="865"/>
      <c r="G458" s="1061"/>
      <c r="H458" s="62"/>
      <c r="I458" s="963"/>
      <c r="J458" s="967"/>
      <c r="K458" s="965"/>
    </row>
    <row r="459" spans="1:11" s="26" customFormat="1" ht="69.95" customHeight="1">
      <c r="A459" s="34">
        <f>A456+1</f>
        <v>9</v>
      </c>
      <c r="B459" s="22"/>
      <c r="C459" s="103" t="s">
        <v>613</v>
      </c>
      <c r="D459" s="818" t="s">
        <v>484</v>
      </c>
      <c r="E459" s="839"/>
      <c r="F459" s="635"/>
      <c r="G459" s="745"/>
      <c r="H459" s="62"/>
      <c r="I459" s="963"/>
      <c r="J459" s="799"/>
      <c r="K459" s="964"/>
    </row>
    <row r="460" spans="1:11" s="26" customFormat="1" ht="15.95" customHeight="1">
      <c r="A460" s="34"/>
      <c r="B460" s="22"/>
      <c r="C460" s="41" t="s">
        <v>612</v>
      </c>
      <c r="D460" s="813"/>
      <c r="E460" s="656" t="s">
        <v>198</v>
      </c>
      <c r="F460" s="865">
        <v>22</v>
      </c>
      <c r="G460" s="1061"/>
      <c r="H460" s="62">
        <f>G460*F460</f>
        <v>0</v>
      </c>
      <c r="I460" s="962">
        <f t="shared" ref="I460:I462" si="47">H460</f>
        <v>0</v>
      </c>
      <c r="J460" s="799"/>
      <c r="K460" s="964"/>
    </row>
    <row r="461" spans="1:11" s="26" customFormat="1" ht="15.95" customHeight="1">
      <c r="A461" s="34"/>
      <c r="B461" s="22"/>
      <c r="C461" s="41" t="s">
        <v>611</v>
      </c>
      <c r="D461" s="813"/>
      <c r="E461" s="656" t="s">
        <v>198</v>
      </c>
      <c r="F461" s="865">
        <v>22</v>
      </c>
      <c r="G461" s="1061"/>
      <c r="H461" s="62">
        <f>G461*F461</f>
        <v>0</v>
      </c>
      <c r="I461" s="962">
        <f t="shared" si="47"/>
        <v>0</v>
      </c>
      <c r="J461" s="967"/>
      <c r="K461" s="965"/>
    </row>
    <row r="462" spans="1:11" s="26" customFormat="1" ht="15.95" customHeight="1">
      <c r="A462" s="34"/>
      <c r="B462" s="22"/>
      <c r="C462" s="41" t="s">
        <v>610</v>
      </c>
      <c r="D462" s="813"/>
      <c r="E462" s="656" t="s">
        <v>198</v>
      </c>
      <c r="F462" s="865">
        <v>23</v>
      </c>
      <c r="G462" s="1061"/>
      <c r="H462" s="62">
        <f>G462*F462</f>
        <v>0</v>
      </c>
      <c r="I462" s="962">
        <f t="shared" si="47"/>
        <v>0</v>
      </c>
      <c r="J462" s="799"/>
      <c r="K462" s="964"/>
    </row>
    <row r="463" spans="1:11" s="26" customFormat="1" ht="15.95" customHeight="1">
      <c r="A463" s="34"/>
      <c r="B463" s="22"/>
      <c r="C463" s="41"/>
      <c r="D463" s="813"/>
      <c r="E463" s="656"/>
      <c r="F463" s="865"/>
      <c r="G463" s="1061"/>
      <c r="H463" s="62"/>
      <c r="I463" s="963"/>
      <c r="J463" s="799"/>
      <c r="K463" s="964"/>
    </row>
    <row r="464" spans="1:11" s="26" customFormat="1" ht="69.95" customHeight="1">
      <c r="A464" s="34">
        <f>A459+1</f>
        <v>10</v>
      </c>
      <c r="B464" s="22"/>
      <c r="C464" s="103" t="s">
        <v>609</v>
      </c>
      <c r="D464" s="818" t="s">
        <v>484</v>
      </c>
      <c r="E464" s="839"/>
      <c r="F464" s="635"/>
      <c r="G464" s="745"/>
      <c r="H464" s="62"/>
      <c r="I464" s="963"/>
      <c r="J464" s="967"/>
      <c r="K464" s="965"/>
    </row>
    <row r="465" spans="1:11" s="26" customFormat="1" ht="15.95" customHeight="1">
      <c r="A465" s="34"/>
      <c r="B465" s="22"/>
      <c r="C465" s="42" t="s">
        <v>608</v>
      </c>
      <c r="D465" s="813"/>
      <c r="E465" s="656" t="s">
        <v>198</v>
      </c>
      <c r="F465" s="865">
        <v>28</v>
      </c>
      <c r="G465" s="1061"/>
      <c r="H465" s="62">
        <f>G465*F465</f>
        <v>0</v>
      </c>
      <c r="I465" s="962">
        <f t="shared" ref="I465:I467" si="48">H465</f>
        <v>0</v>
      </c>
      <c r="J465" s="799"/>
      <c r="K465" s="964"/>
    </row>
    <row r="466" spans="1:11" s="26" customFormat="1" ht="15.95" customHeight="1">
      <c r="A466" s="34"/>
      <c r="B466" s="22"/>
      <c r="C466" s="41" t="s">
        <v>607</v>
      </c>
      <c r="D466" s="813"/>
      <c r="E466" s="656" t="s">
        <v>198</v>
      </c>
      <c r="F466" s="865">
        <v>25</v>
      </c>
      <c r="G466" s="1061"/>
      <c r="H466" s="62">
        <f>G466*F466</f>
        <v>0</v>
      </c>
      <c r="I466" s="962">
        <f t="shared" si="48"/>
        <v>0</v>
      </c>
      <c r="J466" s="799"/>
      <c r="K466" s="964"/>
    </row>
    <row r="467" spans="1:11" s="26" customFormat="1" ht="15.95" customHeight="1">
      <c r="A467" s="34"/>
      <c r="B467" s="22"/>
      <c r="C467" s="42" t="s">
        <v>606</v>
      </c>
      <c r="D467" s="813"/>
      <c r="E467" s="656" t="s">
        <v>198</v>
      </c>
      <c r="F467" s="865">
        <v>10</v>
      </c>
      <c r="G467" s="1061"/>
      <c r="H467" s="62">
        <f>G467*F467</f>
        <v>0</v>
      </c>
      <c r="I467" s="962">
        <f t="shared" si="48"/>
        <v>0</v>
      </c>
      <c r="J467" s="967"/>
      <c r="K467" s="965"/>
    </row>
    <row r="468" spans="1:11" s="26" customFormat="1" ht="15.95" customHeight="1">
      <c r="A468" s="34"/>
      <c r="B468" s="22"/>
      <c r="C468" s="41"/>
      <c r="D468" s="813"/>
      <c r="E468" s="656"/>
      <c r="F468" s="865"/>
      <c r="G468" s="1061"/>
      <c r="H468" s="62"/>
      <c r="I468" s="963"/>
      <c r="J468" s="799"/>
      <c r="K468" s="964"/>
    </row>
    <row r="469" spans="1:11" s="26" customFormat="1" ht="69.95" customHeight="1">
      <c r="A469" s="34">
        <f>A464+1</f>
        <v>11</v>
      </c>
      <c r="B469" s="22"/>
      <c r="C469" s="103" t="s">
        <v>605</v>
      </c>
      <c r="D469" s="818" t="s">
        <v>604</v>
      </c>
      <c r="E469" s="839"/>
      <c r="F469" s="982"/>
      <c r="G469" s="745"/>
      <c r="H469" s="62"/>
      <c r="I469" s="963"/>
      <c r="J469" s="799"/>
      <c r="K469" s="964"/>
    </row>
    <row r="470" spans="1:11" s="26" customFormat="1" ht="15.95" customHeight="1">
      <c r="A470" s="34"/>
      <c r="B470" s="22"/>
      <c r="C470" s="41" t="s">
        <v>603</v>
      </c>
      <c r="D470" s="813"/>
      <c r="E470" s="656" t="s">
        <v>2</v>
      </c>
      <c r="F470" s="989">
        <v>4</v>
      </c>
      <c r="G470" s="1061"/>
      <c r="H470" s="62">
        <f>G470*F470</f>
        <v>0</v>
      </c>
      <c r="I470" s="962">
        <f t="shared" ref="I470:I473" si="49">H470</f>
        <v>0</v>
      </c>
      <c r="J470" s="967"/>
      <c r="K470" s="965"/>
    </row>
    <row r="471" spans="1:11" s="26" customFormat="1" ht="15.95" customHeight="1">
      <c r="A471" s="34"/>
      <c r="B471" s="22"/>
      <c r="C471" s="41" t="s">
        <v>602</v>
      </c>
      <c r="D471" s="813"/>
      <c r="E471" s="656" t="s">
        <v>2</v>
      </c>
      <c r="F471" s="989">
        <v>5</v>
      </c>
      <c r="G471" s="1061"/>
      <c r="H471" s="62">
        <f>G471*F471</f>
        <v>0</v>
      </c>
      <c r="I471" s="962">
        <f t="shared" si="49"/>
        <v>0</v>
      </c>
      <c r="J471" s="799"/>
      <c r="K471" s="964"/>
    </row>
    <row r="472" spans="1:11" s="26" customFormat="1" ht="15.95" customHeight="1">
      <c r="A472" s="34"/>
      <c r="B472" s="22"/>
      <c r="C472" s="41" t="s">
        <v>601</v>
      </c>
      <c r="D472" s="813"/>
      <c r="E472" s="656" t="s">
        <v>2</v>
      </c>
      <c r="F472" s="989">
        <v>4</v>
      </c>
      <c r="G472" s="1061"/>
      <c r="H472" s="62">
        <f>G472*F472</f>
        <v>0</v>
      </c>
      <c r="I472" s="962">
        <f t="shared" si="49"/>
        <v>0</v>
      </c>
      <c r="J472" s="799"/>
      <c r="K472" s="964"/>
    </row>
    <row r="473" spans="1:11" s="26" customFormat="1" ht="15.95" customHeight="1">
      <c r="A473" s="34"/>
      <c r="B473" s="22"/>
      <c r="C473" s="41" t="s">
        <v>600</v>
      </c>
      <c r="D473" s="813"/>
      <c r="E473" s="656" t="s">
        <v>2</v>
      </c>
      <c r="F473" s="989">
        <v>3</v>
      </c>
      <c r="G473" s="1061"/>
      <c r="H473" s="62">
        <f>G473*F473</f>
        <v>0</v>
      </c>
      <c r="I473" s="962">
        <f t="shared" si="49"/>
        <v>0</v>
      </c>
      <c r="J473" s="967"/>
      <c r="K473" s="965"/>
    </row>
    <row r="474" spans="1:11" s="26" customFormat="1" ht="15.95" customHeight="1">
      <c r="A474" s="34"/>
      <c r="B474" s="22"/>
      <c r="C474" s="41"/>
      <c r="D474" s="43"/>
      <c r="E474" s="6"/>
      <c r="F474" s="982"/>
      <c r="G474" s="306"/>
      <c r="H474" s="62"/>
      <c r="I474" s="963"/>
      <c r="J474" s="799"/>
      <c r="K474" s="964"/>
    </row>
    <row r="475" spans="1:11" s="17" customFormat="1" ht="16.5" customHeight="1">
      <c r="A475" s="35"/>
      <c r="B475" s="741"/>
      <c r="C475" s="44" t="s">
        <v>485</v>
      </c>
      <c r="D475" s="46"/>
      <c r="E475" s="20"/>
      <c r="F475" s="21"/>
      <c r="G475" s="1048"/>
      <c r="H475" s="63">
        <f>SUM(H436:H474)</f>
        <v>0</v>
      </c>
      <c r="I475" s="952">
        <f>SUM(I435:I474)</f>
        <v>0</v>
      </c>
      <c r="J475" s="953">
        <f>SUM(J435:J474)</f>
        <v>0</v>
      </c>
      <c r="K475" s="954">
        <f>SUM(K435:K474)</f>
        <v>0</v>
      </c>
    </row>
    <row r="476" spans="1:11" s="26" customFormat="1" ht="15.95" customHeight="1">
      <c r="A476" s="34"/>
      <c r="B476" s="22"/>
      <c r="C476" s="41"/>
      <c r="D476" s="43"/>
      <c r="E476" s="6"/>
      <c r="F476" s="2"/>
      <c r="G476" s="306"/>
      <c r="H476" s="62"/>
      <c r="I476" s="976"/>
      <c r="J476" s="742"/>
      <c r="K476" s="742"/>
    </row>
    <row r="477" spans="1:11" s="17" customFormat="1" ht="16.5" customHeight="1">
      <c r="A477" s="35"/>
      <c r="B477" s="741"/>
      <c r="C477" s="44" t="s">
        <v>486</v>
      </c>
      <c r="D477" s="46"/>
      <c r="E477" s="20"/>
      <c r="F477" s="21"/>
      <c r="G477" s="1048"/>
      <c r="H477" s="63"/>
      <c r="I477" s="976"/>
      <c r="J477" s="742"/>
      <c r="K477" s="966"/>
    </row>
    <row r="478" spans="1:11" s="26" customFormat="1" ht="12.95" customHeight="1">
      <c r="A478" s="34"/>
      <c r="B478" s="22"/>
      <c r="C478" s="839"/>
      <c r="D478" s="43"/>
      <c r="E478" s="6"/>
      <c r="F478" s="2"/>
      <c r="G478" s="306"/>
      <c r="H478" s="62"/>
      <c r="I478" s="963"/>
      <c r="J478" s="799"/>
      <c r="K478" s="964"/>
    </row>
    <row r="479" spans="1:11" s="17" customFormat="1" ht="54.95" customHeight="1">
      <c r="A479" s="34">
        <v>1</v>
      </c>
      <c r="B479" s="22"/>
      <c r="C479" s="103" t="s">
        <v>599</v>
      </c>
      <c r="D479" s="850" t="s">
        <v>128</v>
      </c>
      <c r="E479" s="803"/>
      <c r="F479" s="2"/>
      <c r="G479" s="306"/>
      <c r="H479" s="62"/>
      <c r="I479" s="963"/>
      <c r="J479" s="977"/>
      <c r="K479" s="964"/>
    </row>
    <row r="480" spans="1:11" s="26" customFormat="1" ht="15" customHeight="1">
      <c r="A480" s="34"/>
      <c r="B480" s="22"/>
      <c r="C480" s="41"/>
      <c r="D480" s="813"/>
      <c r="E480" s="163" t="s">
        <v>146</v>
      </c>
      <c r="F480" s="864">
        <v>650</v>
      </c>
      <c r="G480" s="1060"/>
      <c r="H480" s="105">
        <f>G480*F480</f>
        <v>0</v>
      </c>
      <c r="I480" s="962">
        <f t="shared" ref="I480" si="50">H480</f>
        <v>0</v>
      </c>
      <c r="J480" s="967"/>
      <c r="K480" s="965"/>
    </row>
    <row r="481" spans="1:11" s="26" customFormat="1" ht="12.95" customHeight="1">
      <c r="A481" s="34"/>
      <c r="B481" s="22"/>
      <c r="C481" s="41"/>
      <c r="D481" s="813"/>
      <c r="E481" s="6"/>
      <c r="F481" s="2"/>
      <c r="G481" s="306"/>
      <c r="H481" s="62"/>
      <c r="I481" s="963"/>
      <c r="J481" s="799"/>
      <c r="K481" s="964"/>
    </row>
    <row r="482" spans="1:11" s="26" customFormat="1" ht="54.95" customHeight="1">
      <c r="A482" s="34">
        <f>A479+1</f>
        <v>2</v>
      </c>
      <c r="B482" s="22"/>
      <c r="C482" s="103" t="s">
        <v>598</v>
      </c>
      <c r="D482" s="818" t="s">
        <v>129</v>
      </c>
      <c r="E482" s="41"/>
      <c r="F482" s="2"/>
      <c r="G482" s="306"/>
      <c r="H482" s="62"/>
      <c r="I482" s="963"/>
      <c r="J482" s="977"/>
      <c r="K482" s="964"/>
    </row>
    <row r="483" spans="1:11" s="26" customFormat="1" ht="15.95" customHeight="1">
      <c r="A483" s="34"/>
      <c r="B483" s="22"/>
      <c r="C483" s="41"/>
      <c r="D483" s="813"/>
      <c r="E483" s="163" t="s">
        <v>198</v>
      </c>
      <c r="F483" s="351">
        <v>43</v>
      </c>
      <c r="G483" s="1060"/>
      <c r="H483" s="105">
        <f>G483*F483</f>
        <v>0</v>
      </c>
      <c r="I483" s="962">
        <f t="shared" ref="I483" si="51">H483</f>
        <v>0</v>
      </c>
      <c r="J483" s="967"/>
      <c r="K483" s="965"/>
    </row>
    <row r="484" spans="1:11" s="26" customFormat="1" ht="15.95" customHeight="1">
      <c r="A484" s="34"/>
      <c r="B484" s="22"/>
      <c r="C484" s="41"/>
      <c r="D484" s="43"/>
      <c r="E484" s="163"/>
      <c r="F484" s="351"/>
      <c r="G484" s="1060"/>
      <c r="H484" s="105"/>
      <c r="I484" s="963"/>
      <c r="J484" s="799"/>
      <c r="K484" s="799"/>
    </row>
    <row r="485" spans="1:11" s="17" customFormat="1" ht="16.5" customHeight="1">
      <c r="A485" s="35"/>
      <c r="B485" s="741"/>
      <c r="C485" s="44" t="s">
        <v>487</v>
      </c>
      <c r="D485" s="46"/>
      <c r="E485" s="20"/>
      <c r="F485" s="21"/>
      <c r="G485" s="1048"/>
      <c r="H485" s="63">
        <f>SUM(H480:H483)</f>
        <v>0</v>
      </c>
      <c r="I485" s="952">
        <f>SUM(I478:I484)</f>
        <v>0</v>
      </c>
      <c r="J485" s="953">
        <f>SUM(J478:J484)</f>
        <v>0</v>
      </c>
      <c r="K485" s="954">
        <f>SUM(K478:K484)</f>
        <v>0</v>
      </c>
    </row>
    <row r="486" spans="1:11">
      <c r="A486" s="36"/>
      <c r="F486" s="3"/>
      <c r="G486" s="1062"/>
      <c r="I486" s="963"/>
      <c r="J486" s="799"/>
      <c r="K486" s="799"/>
    </row>
    <row r="487" spans="1:11" s="17" customFormat="1" ht="16.5" customHeight="1">
      <c r="A487" s="35"/>
      <c r="B487" s="741"/>
      <c r="C487" s="192" t="s">
        <v>214</v>
      </c>
      <c r="D487" s="46"/>
      <c r="E487" s="20"/>
      <c r="F487" s="21"/>
      <c r="G487" s="1048"/>
      <c r="H487" s="63"/>
      <c r="I487" s="963"/>
      <c r="J487" s="799"/>
      <c r="K487" s="965"/>
    </row>
    <row r="488" spans="1:11" s="26" customFormat="1" ht="15.95" customHeight="1">
      <c r="A488" s="34"/>
      <c r="B488" s="22"/>
      <c r="C488" s="839"/>
      <c r="D488" s="43"/>
      <c r="E488" s="6"/>
      <c r="F488" s="2"/>
      <c r="G488" s="306"/>
      <c r="H488" s="62"/>
      <c r="I488" s="963"/>
      <c r="J488" s="799"/>
      <c r="K488" s="799"/>
    </row>
    <row r="489" spans="1:11" s="17" customFormat="1" ht="39.950000000000003" customHeight="1">
      <c r="A489" s="34">
        <v>1</v>
      </c>
      <c r="B489" s="22"/>
      <c r="C489" s="437" t="s">
        <v>597</v>
      </c>
      <c r="D489" s="850" t="s">
        <v>132</v>
      </c>
      <c r="E489" s="803"/>
      <c r="F489" s="2"/>
      <c r="G489" s="306"/>
      <c r="H489" s="62"/>
      <c r="I489" s="963"/>
      <c r="J489" s="799"/>
      <c r="K489" s="799"/>
    </row>
    <row r="490" spans="1:11" s="26" customFormat="1" ht="15" customHeight="1">
      <c r="A490" s="34"/>
      <c r="B490" s="22"/>
      <c r="C490" s="41"/>
      <c r="D490" s="813"/>
      <c r="E490" s="6" t="s">
        <v>2</v>
      </c>
      <c r="F490" s="701">
        <v>1</v>
      </c>
      <c r="G490" s="306"/>
      <c r="H490" s="62">
        <f>G490*F490</f>
        <v>0</v>
      </c>
      <c r="I490" s="962">
        <f>H490</f>
        <v>0</v>
      </c>
      <c r="J490" s="961"/>
      <c r="K490" s="961"/>
    </row>
    <row r="491" spans="1:11" s="26" customFormat="1" ht="15.95" customHeight="1">
      <c r="A491" s="34"/>
      <c r="B491" s="22"/>
      <c r="C491" s="41"/>
      <c r="D491" s="813"/>
      <c r="E491" s="6"/>
      <c r="F491" s="701"/>
      <c r="G491" s="306"/>
      <c r="H491" s="62"/>
      <c r="I491" s="963"/>
      <c r="J491" s="975"/>
      <c r="K491" s="975"/>
    </row>
    <row r="492" spans="1:11" s="26" customFormat="1" ht="28.5" customHeight="1">
      <c r="A492" s="34">
        <f>A489+1</f>
        <v>2</v>
      </c>
      <c r="B492" s="22"/>
      <c r="C492" s="437" t="s">
        <v>596</v>
      </c>
      <c r="D492" s="818" t="s">
        <v>133</v>
      </c>
      <c r="E492" s="41"/>
      <c r="F492" s="701"/>
      <c r="G492" s="306"/>
      <c r="H492" s="62"/>
      <c r="I492" s="963"/>
      <c r="J492" s="967"/>
      <c r="K492" s="967"/>
    </row>
    <row r="493" spans="1:11" s="26" customFormat="1" ht="15.95" customHeight="1">
      <c r="A493" s="34"/>
      <c r="B493" s="22"/>
      <c r="C493" s="41"/>
      <c r="D493" s="813"/>
      <c r="E493" s="6" t="s">
        <v>2</v>
      </c>
      <c r="F493" s="701">
        <v>1</v>
      </c>
      <c r="G493" s="306"/>
      <c r="H493" s="62">
        <f>G493*F493</f>
        <v>0</v>
      </c>
      <c r="I493" s="962">
        <f>H493</f>
        <v>0</v>
      </c>
      <c r="J493" s="975"/>
      <c r="K493" s="975"/>
    </row>
    <row r="494" spans="1:11" s="26" customFormat="1" ht="15.95" customHeight="1">
      <c r="A494" s="34"/>
      <c r="B494" s="22"/>
      <c r="C494" s="41"/>
      <c r="D494" s="813"/>
      <c r="E494" s="6"/>
      <c r="F494" s="701"/>
      <c r="G494" s="306"/>
      <c r="H494" s="62"/>
      <c r="I494" s="963"/>
      <c r="J494" s="799"/>
      <c r="K494" s="799"/>
    </row>
    <row r="495" spans="1:11" s="26" customFormat="1" ht="39.950000000000003" customHeight="1">
      <c r="A495" s="34">
        <f>A492+1</f>
        <v>3</v>
      </c>
      <c r="B495" s="22"/>
      <c r="C495" s="103" t="s">
        <v>595</v>
      </c>
      <c r="D495" s="818" t="s">
        <v>134</v>
      </c>
      <c r="E495" s="41"/>
      <c r="F495" s="701"/>
      <c r="G495" s="306"/>
      <c r="H495" s="62"/>
      <c r="I495" s="963"/>
      <c r="J495" s="967"/>
      <c r="K495" s="967"/>
    </row>
    <row r="496" spans="1:11" s="26" customFormat="1" ht="15.95" customHeight="1">
      <c r="A496" s="34"/>
      <c r="B496" s="22"/>
      <c r="C496" s="41"/>
      <c r="D496" s="813"/>
      <c r="E496" s="6" t="s">
        <v>2</v>
      </c>
      <c r="F496" s="701">
        <v>1</v>
      </c>
      <c r="G496" s="306"/>
      <c r="H496" s="62">
        <f>G496*F496</f>
        <v>0</v>
      </c>
      <c r="I496" s="962">
        <f>H496</f>
        <v>0</v>
      </c>
      <c r="J496" s="967"/>
      <c r="K496" s="965"/>
    </row>
    <row r="497" spans="1:11" s="26" customFormat="1" ht="15.95" customHeight="1">
      <c r="A497" s="34"/>
      <c r="B497" s="22"/>
      <c r="C497" s="41"/>
      <c r="D497" s="813"/>
      <c r="E497" s="6"/>
      <c r="F497" s="701"/>
      <c r="G497" s="306"/>
      <c r="H497" s="62"/>
      <c r="I497" s="963"/>
      <c r="J497" s="799"/>
      <c r="K497" s="964"/>
    </row>
    <row r="498" spans="1:11" s="26" customFormat="1" ht="49.5" customHeight="1">
      <c r="A498" s="34">
        <f>A495+1</f>
        <v>4</v>
      </c>
      <c r="B498" s="22"/>
      <c r="C498" s="465" t="s">
        <v>594</v>
      </c>
      <c r="D498" s="818" t="s">
        <v>135</v>
      </c>
      <c r="E498" s="41"/>
      <c r="F498" s="701"/>
      <c r="G498" s="306"/>
      <c r="H498" s="62"/>
      <c r="I498" s="963"/>
      <c r="J498" s="799"/>
      <c r="K498" s="964"/>
    </row>
    <row r="499" spans="1:11" s="26" customFormat="1" ht="15.95" customHeight="1">
      <c r="A499" s="34"/>
      <c r="B499" s="22"/>
      <c r="C499" s="849" t="s">
        <v>136</v>
      </c>
      <c r="D499" s="813"/>
      <c r="E499" s="6" t="s">
        <v>2</v>
      </c>
      <c r="F499" s="701">
        <v>1</v>
      </c>
      <c r="G499" s="306"/>
      <c r="H499" s="62">
        <f>G499*F499</f>
        <v>0</v>
      </c>
      <c r="I499" s="962">
        <f>H499</f>
        <v>0</v>
      </c>
      <c r="J499" s="799"/>
      <c r="K499" s="965"/>
    </row>
    <row r="500" spans="1:11" s="26" customFormat="1" ht="15.95" customHeight="1">
      <c r="A500" s="34"/>
      <c r="B500" s="22"/>
      <c r="C500" s="41"/>
      <c r="D500" s="813"/>
      <c r="E500" s="416"/>
      <c r="F500" s="881"/>
      <c r="G500" s="306"/>
      <c r="H500" s="62"/>
      <c r="I500" s="963"/>
      <c r="J500" s="799"/>
      <c r="K500" s="964"/>
    </row>
    <row r="501" spans="1:11" s="26" customFormat="1" ht="30" customHeight="1">
      <c r="A501" s="34">
        <f>A498+1</f>
        <v>5</v>
      </c>
      <c r="B501" s="22"/>
      <c r="C501" s="103" t="s">
        <v>593</v>
      </c>
      <c r="D501" s="818" t="s">
        <v>213</v>
      </c>
      <c r="E501" s="840"/>
      <c r="F501" s="881"/>
      <c r="G501" s="745"/>
      <c r="H501" s="62"/>
      <c r="I501" s="963"/>
      <c r="J501" s="799"/>
      <c r="K501" s="964"/>
    </row>
    <row r="502" spans="1:11" s="26" customFormat="1" ht="15.95" customHeight="1">
      <c r="A502" s="34"/>
      <c r="B502" s="22"/>
      <c r="C502" s="41"/>
      <c r="D502" s="813"/>
      <c r="E502" s="416" t="s">
        <v>2</v>
      </c>
      <c r="F502" s="881">
        <v>8</v>
      </c>
      <c r="G502" s="745"/>
      <c r="H502" s="62">
        <f>G502*F502</f>
        <v>0</v>
      </c>
      <c r="I502" s="962">
        <f>H502</f>
        <v>0</v>
      </c>
      <c r="J502" s="799"/>
      <c r="K502" s="964"/>
    </row>
    <row r="503" spans="1:11" s="26" customFormat="1" ht="15.95" customHeight="1">
      <c r="A503" s="34"/>
      <c r="B503" s="22"/>
      <c r="C503" s="41"/>
      <c r="D503" s="826"/>
      <c r="E503" s="25"/>
      <c r="F503" s="987"/>
      <c r="G503" s="306"/>
      <c r="H503" s="62"/>
      <c r="I503" s="963"/>
      <c r="J503" s="799"/>
      <c r="K503" s="965"/>
    </row>
    <row r="504" spans="1:11" s="26" customFormat="1" ht="32.1" customHeight="1">
      <c r="A504" s="34">
        <f>A501+1</f>
        <v>6</v>
      </c>
      <c r="B504" s="115"/>
      <c r="C504" s="833" t="s">
        <v>592</v>
      </c>
      <c r="D504" s="831" t="s">
        <v>591</v>
      </c>
      <c r="E504" s="438"/>
      <c r="F504" s="987"/>
      <c r="G504" s="1052"/>
      <c r="H504" s="800"/>
      <c r="I504" s="957"/>
      <c r="J504" s="968"/>
      <c r="K504" s="968"/>
    </row>
    <row r="505" spans="1:11" s="26" customFormat="1" ht="15.95" customHeight="1">
      <c r="A505" s="446"/>
      <c r="B505" s="115"/>
      <c r="C505" s="834" t="s">
        <v>590</v>
      </c>
      <c r="D505" s="408"/>
      <c r="E505" s="6" t="s">
        <v>2</v>
      </c>
      <c r="F505" s="701">
        <v>9</v>
      </c>
      <c r="G505" s="306"/>
      <c r="H505" s="62">
        <f>G505*F505</f>
        <v>0</v>
      </c>
      <c r="I505" s="951">
        <f>H505</f>
        <v>0</v>
      </c>
      <c r="J505" s="968"/>
      <c r="K505" s="968"/>
    </row>
    <row r="506" spans="1:11" s="26" customFormat="1" ht="15.95" customHeight="1">
      <c r="A506" s="446"/>
      <c r="B506" s="115"/>
      <c r="C506" s="834" t="s">
        <v>589</v>
      </c>
      <c r="D506" s="408"/>
      <c r="E506" s="6" t="s">
        <v>2</v>
      </c>
      <c r="F506" s="701">
        <v>10</v>
      </c>
      <c r="G506" s="306"/>
      <c r="H506" s="62">
        <f>G506*F506</f>
        <v>0</v>
      </c>
      <c r="I506" s="951">
        <f>H506</f>
        <v>0</v>
      </c>
      <c r="J506" s="968"/>
      <c r="K506" s="968"/>
    </row>
    <row r="507" spans="1:11" s="26" customFormat="1" ht="15.95" customHeight="1">
      <c r="A507" s="446"/>
      <c r="B507" s="115"/>
      <c r="C507" s="41"/>
      <c r="D507" s="408"/>
      <c r="E507" s="25"/>
      <c r="F507" s="987"/>
      <c r="G507" s="1052"/>
      <c r="H507" s="800"/>
      <c r="I507" s="957"/>
      <c r="J507" s="968"/>
      <c r="K507" s="968"/>
    </row>
    <row r="508" spans="1:11" s="26" customFormat="1" ht="32.1" customHeight="1">
      <c r="A508" s="34">
        <f>A504+1</f>
        <v>7</v>
      </c>
      <c r="B508" s="115"/>
      <c r="C508" s="833" t="s">
        <v>588</v>
      </c>
      <c r="D508" s="831" t="s">
        <v>587</v>
      </c>
      <c r="E508" s="438"/>
      <c r="F508" s="987"/>
      <c r="G508" s="1052"/>
      <c r="H508" s="800"/>
      <c r="I508" s="957"/>
      <c r="J508" s="968"/>
      <c r="K508" s="968"/>
    </row>
    <row r="509" spans="1:11" s="26" customFormat="1" ht="15.95" customHeight="1">
      <c r="A509" s="446"/>
      <c r="B509" s="115"/>
      <c r="C509" s="834"/>
      <c r="D509" s="408"/>
      <c r="E509" s="6" t="s">
        <v>2</v>
      </c>
      <c r="F509" s="701">
        <v>21</v>
      </c>
      <c r="G509" s="306"/>
      <c r="H509" s="62">
        <f>G509*F509</f>
        <v>0</v>
      </c>
      <c r="I509" s="951">
        <f>H509</f>
        <v>0</v>
      </c>
      <c r="J509" s="968"/>
      <c r="K509" s="968"/>
    </row>
    <row r="510" spans="1:11" s="26" customFormat="1" ht="15.95" customHeight="1">
      <c r="A510" s="446"/>
      <c r="B510" s="115"/>
      <c r="C510" s="834"/>
      <c r="D510" s="408"/>
      <c r="E510" s="825"/>
      <c r="F510" s="988"/>
      <c r="G510" s="1052"/>
      <c r="H510" s="800"/>
      <c r="I510" s="957"/>
      <c r="J510" s="968"/>
      <c r="K510" s="968"/>
    </row>
    <row r="511" spans="1:11" s="26" customFormat="1" ht="45" customHeight="1">
      <c r="A511" s="34">
        <f>A508+1</f>
        <v>8</v>
      </c>
      <c r="B511" s="115"/>
      <c r="C511" s="833" t="s">
        <v>586</v>
      </c>
      <c r="D511" s="831" t="s">
        <v>585</v>
      </c>
      <c r="E511" s="438"/>
      <c r="F511" s="987"/>
      <c r="G511" s="1052"/>
      <c r="H511" s="800"/>
      <c r="I511" s="957"/>
      <c r="J511" s="968"/>
      <c r="K511" s="968"/>
    </row>
    <row r="512" spans="1:11" s="26" customFormat="1" ht="15.95" customHeight="1">
      <c r="A512" s="34"/>
      <c r="B512" s="115"/>
      <c r="C512" s="437" t="s">
        <v>584</v>
      </c>
      <c r="D512" s="818"/>
      <c r="E512" s="416" t="s">
        <v>2</v>
      </c>
      <c r="F512" s="881">
        <v>1</v>
      </c>
      <c r="G512" s="745"/>
      <c r="H512" s="599">
        <f t="shared" ref="H512:H517" si="52">G512*F512</f>
        <v>0</v>
      </c>
      <c r="I512" s="951">
        <f t="shared" ref="I512:I517" si="53">H512</f>
        <v>0</v>
      </c>
      <c r="J512" s="968"/>
      <c r="K512" s="968"/>
    </row>
    <row r="513" spans="1:12" s="26" customFormat="1" ht="15.95" customHeight="1">
      <c r="A513" s="34"/>
      <c r="B513" s="115"/>
      <c r="C513" s="437" t="s">
        <v>583</v>
      </c>
      <c r="D513" s="818"/>
      <c r="E513" s="416" t="s">
        <v>2</v>
      </c>
      <c r="F513" s="881">
        <v>1</v>
      </c>
      <c r="G513" s="745"/>
      <c r="H513" s="599">
        <f t="shared" si="52"/>
        <v>0</v>
      </c>
      <c r="I513" s="951">
        <f t="shared" si="53"/>
        <v>0</v>
      </c>
      <c r="J513" s="968"/>
      <c r="K513" s="968"/>
    </row>
    <row r="514" spans="1:12" s="26" customFormat="1" ht="15.95" customHeight="1">
      <c r="A514" s="34"/>
      <c r="B514" s="115"/>
      <c r="C514" s="437" t="s">
        <v>582</v>
      </c>
      <c r="D514" s="818"/>
      <c r="E514" s="416" t="s">
        <v>2</v>
      </c>
      <c r="F514" s="881">
        <v>1</v>
      </c>
      <c r="G514" s="745"/>
      <c r="H514" s="599">
        <f t="shared" si="52"/>
        <v>0</v>
      </c>
      <c r="I514" s="951">
        <f t="shared" si="53"/>
        <v>0</v>
      </c>
      <c r="J514" s="968"/>
      <c r="K514" s="968"/>
    </row>
    <row r="515" spans="1:12" s="26" customFormat="1" ht="15.95" customHeight="1">
      <c r="A515" s="34"/>
      <c r="B515" s="115"/>
      <c r="C515" s="437" t="s">
        <v>581</v>
      </c>
      <c r="D515" s="818"/>
      <c r="E515" s="416" t="s">
        <v>2</v>
      </c>
      <c r="F515" s="881">
        <v>1</v>
      </c>
      <c r="G515" s="745"/>
      <c r="H515" s="599">
        <f t="shared" si="52"/>
        <v>0</v>
      </c>
      <c r="I515" s="951">
        <f t="shared" si="53"/>
        <v>0</v>
      </c>
      <c r="J515" s="968"/>
      <c r="K515" s="968"/>
    </row>
    <row r="516" spans="1:12" s="26" customFormat="1" ht="15.95" customHeight="1">
      <c r="A516" s="34"/>
      <c r="B516" s="115"/>
      <c r="C516" s="437" t="s">
        <v>580</v>
      </c>
      <c r="D516" s="818"/>
      <c r="E516" s="416" t="s">
        <v>2</v>
      </c>
      <c r="F516" s="881">
        <v>1</v>
      </c>
      <c r="G516" s="745"/>
      <c r="H516" s="599">
        <f t="shared" si="52"/>
        <v>0</v>
      </c>
      <c r="I516" s="951">
        <f t="shared" si="53"/>
        <v>0</v>
      </c>
      <c r="J516" s="968"/>
      <c r="K516" s="968"/>
    </row>
    <row r="517" spans="1:12" s="26" customFormat="1" ht="15.95" customHeight="1">
      <c r="A517" s="34"/>
      <c r="B517" s="115"/>
      <c r="C517" s="437" t="s">
        <v>579</v>
      </c>
      <c r="D517" s="818"/>
      <c r="E517" s="416" t="s">
        <v>2</v>
      </c>
      <c r="F517" s="881">
        <v>1</v>
      </c>
      <c r="G517" s="745"/>
      <c r="H517" s="599">
        <f t="shared" si="52"/>
        <v>0</v>
      </c>
      <c r="I517" s="951">
        <f t="shared" si="53"/>
        <v>0</v>
      </c>
      <c r="J517" s="968"/>
      <c r="K517" s="968"/>
    </row>
    <row r="518" spans="1:12" s="26" customFormat="1" ht="15.95" customHeight="1">
      <c r="A518" s="446"/>
      <c r="B518" s="115"/>
      <c r="C518" s="830"/>
      <c r="D518" s="829"/>
      <c r="E518" s="25"/>
      <c r="F518" s="987"/>
      <c r="G518" s="1052"/>
      <c r="H518" s="62"/>
      <c r="I518" s="957"/>
      <c r="J518" s="968"/>
      <c r="K518" s="968"/>
    </row>
    <row r="519" spans="1:12" s="26" customFormat="1" ht="15.95" customHeight="1">
      <c r="A519" s="34">
        <f>A511+1</f>
        <v>9</v>
      </c>
      <c r="B519" s="22"/>
      <c r="C519" s="117" t="s">
        <v>810</v>
      </c>
      <c r="D519" s="827" t="s">
        <v>578</v>
      </c>
      <c r="E519" s="72"/>
      <c r="F519" s="986"/>
      <c r="G519" s="307"/>
      <c r="H519" s="64"/>
      <c r="I519" s="957"/>
      <c r="J519" s="968"/>
      <c r="K519" s="968"/>
    </row>
    <row r="520" spans="1:12" s="26" customFormat="1" ht="15.95" customHeight="1">
      <c r="A520" s="34"/>
      <c r="B520" s="22"/>
      <c r="C520" s="41"/>
      <c r="D520" s="829"/>
      <c r="E520" s="6" t="s">
        <v>2</v>
      </c>
      <c r="F520" s="701">
        <v>1</v>
      </c>
      <c r="G520" s="306"/>
      <c r="H520" s="686">
        <f>G520*F520</f>
        <v>0</v>
      </c>
      <c r="I520" s="951">
        <f t="shared" ref="I520" si="54">H520</f>
        <v>0</v>
      </c>
      <c r="J520" s="968"/>
      <c r="K520" s="968"/>
    </row>
    <row r="521" spans="1:12" s="26" customFormat="1" ht="15.95" customHeight="1">
      <c r="A521" s="34"/>
      <c r="B521" s="22"/>
      <c r="C521" s="41"/>
      <c r="D521" s="829"/>
      <c r="E521" s="14"/>
      <c r="F521" s="985"/>
      <c r="G521" s="306"/>
      <c r="H521" s="686"/>
      <c r="I521" s="957"/>
      <c r="J521" s="968"/>
      <c r="K521" s="968"/>
    </row>
    <row r="522" spans="1:12" s="26" customFormat="1" ht="15.95" customHeight="1">
      <c r="A522" s="34">
        <f>A519+1</f>
        <v>10</v>
      </c>
      <c r="B522" s="71"/>
      <c r="C522" s="117" t="s">
        <v>811</v>
      </c>
      <c r="D522" s="827" t="s">
        <v>577</v>
      </c>
      <c r="E522" s="72"/>
      <c r="F522" s="986"/>
      <c r="G522" s="307"/>
      <c r="H522" s="64"/>
      <c r="I522" s="957"/>
      <c r="J522" s="968"/>
      <c r="K522" s="968"/>
    </row>
    <row r="523" spans="1:12" s="26" customFormat="1" ht="15.95" customHeight="1">
      <c r="A523" s="34"/>
      <c r="B523" s="22"/>
      <c r="C523" s="41"/>
      <c r="D523" s="829"/>
      <c r="E523" s="6" t="s">
        <v>2</v>
      </c>
      <c r="F523" s="701">
        <v>1</v>
      </c>
      <c r="G523" s="306"/>
      <c r="H523" s="686">
        <f>G523*F523</f>
        <v>0</v>
      </c>
      <c r="I523" s="951">
        <f t="shared" ref="I523" si="55">H523</f>
        <v>0</v>
      </c>
      <c r="J523" s="968"/>
      <c r="K523" s="968"/>
    </row>
    <row r="524" spans="1:12" s="26" customFormat="1" ht="15.95" customHeight="1">
      <c r="A524" s="34"/>
      <c r="B524" s="22"/>
      <c r="C524" s="41"/>
      <c r="D524" s="829"/>
      <c r="E524" s="6"/>
      <c r="F524" s="2"/>
      <c r="G524" s="306"/>
      <c r="H524" s="62"/>
      <c r="I524" s="957"/>
      <c r="J524" s="968"/>
      <c r="K524" s="968"/>
    </row>
    <row r="525" spans="1:12" s="17" customFormat="1" ht="16.5" customHeight="1">
      <c r="A525" s="35"/>
      <c r="B525" s="741"/>
      <c r="C525" s="192" t="s">
        <v>489</v>
      </c>
      <c r="D525" s="46"/>
      <c r="E525" s="20"/>
      <c r="F525" s="21"/>
      <c r="G525" s="1048"/>
      <c r="H525" s="63">
        <f>SUM(H490:H524)</f>
        <v>0</v>
      </c>
      <c r="I525" s="948">
        <f>SUM(I488:I524)</f>
        <v>0</v>
      </c>
      <c r="J525" s="558">
        <f>SUM(J488:J524)</f>
        <v>0</v>
      </c>
      <c r="K525" s="949">
        <f>SUM(K488:K524)</f>
        <v>0</v>
      </c>
      <c r="L525" s="177"/>
    </row>
    <row r="526" spans="1:12" ht="16.5" customHeight="1">
      <c r="A526" s="36"/>
      <c r="F526" s="3"/>
      <c r="G526" s="1062"/>
    </row>
    <row r="527" spans="1:12" s="805" customFormat="1" ht="16.5" customHeight="1">
      <c r="A527" s="811">
        <v>17</v>
      </c>
      <c r="C527" s="810" t="s">
        <v>460</v>
      </c>
      <c r="D527" s="809"/>
      <c r="E527" s="808"/>
      <c r="F527" s="807"/>
      <c r="G527" s="1063"/>
      <c r="H527" s="806"/>
      <c r="I527" s="957"/>
      <c r="J527" s="968"/>
      <c r="K527" s="968"/>
    </row>
    <row r="528" spans="1:12" s="17" customFormat="1" ht="12.75">
      <c r="A528" s="34"/>
      <c r="B528" s="22"/>
      <c r="C528" s="42"/>
      <c r="D528" s="43"/>
      <c r="E528" s="6"/>
      <c r="F528" s="701"/>
      <c r="G528" s="1064"/>
      <c r="H528" s="62"/>
      <c r="I528" s="957"/>
      <c r="J528" s="968"/>
      <c r="K528" s="968"/>
    </row>
    <row r="529" spans="1:11" s="17" customFormat="1" ht="12.75">
      <c r="A529" s="439">
        <v>1</v>
      </c>
      <c r="B529" s="436"/>
      <c r="C529" s="598" t="s">
        <v>145</v>
      </c>
      <c r="D529" s="813" t="s">
        <v>490</v>
      </c>
      <c r="E529" s="416"/>
      <c r="F529" s="881"/>
      <c r="G529" s="1065"/>
      <c r="H529" s="599"/>
      <c r="I529" s="957"/>
      <c r="J529" s="968"/>
      <c r="K529" s="968"/>
    </row>
    <row r="530" spans="1:11" s="17" customFormat="1" ht="12.75">
      <c r="A530" s="439"/>
      <c r="B530" s="436"/>
      <c r="C530" s="598"/>
      <c r="D530" s="813"/>
      <c r="E530" s="416" t="s">
        <v>2</v>
      </c>
      <c r="F530" s="881">
        <v>1</v>
      </c>
      <c r="G530" s="1066"/>
      <c r="H530" s="599">
        <f>G530*F530</f>
        <v>0</v>
      </c>
      <c r="I530" s="951">
        <f>H530</f>
        <v>0</v>
      </c>
      <c r="J530" s="968"/>
      <c r="K530" s="968"/>
    </row>
    <row r="531" spans="1:11" s="17" customFormat="1" ht="12.75">
      <c r="A531" s="439"/>
      <c r="B531" s="436"/>
      <c r="C531" s="598"/>
      <c r="D531" s="813"/>
      <c r="E531" s="416"/>
      <c r="F531" s="881"/>
      <c r="G531" s="1066"/>
      <c r="H531" s="599"/>
      <c r="I531" s="957"/>
      <c r="J531" s="968"/>
      <c r="K531" s="968"/>
    </row>
    <row r="532" spans="1:11" s="17" customFormat="1" ht="12.75">
      <c r="A532" s="439">
        <f>A529+1</f>
        <v>2</v>
      </c>
      <c r="B532" s="436"/>
      <c r="C532" s="598" t="s">
        <v>493</v>
      </c>
      <c r="D532" s="813" t="s">
        <v>491</v>
      </c>
      <c r="E532" s="416"/>
      <c r="F532" s="881"/>
      <c r="G532" s="1066"/>
      <c r="H532" s="599"/>
      <c r="I532" s="957"/>
      <c r="J532" s="968"/>
      <c r="K532" s="968"/>
    </row>
    <row r="533" spans="1:11" s="17" customFormat="1" ht="12.75">
      <c r="A533" s="439"/>
      <c r="B533" s="436"/>
      <c r="C533" s="598"/>
      <c r="D533" s="813"/>
      <c r="E533" s="416" t="s">
        <v>2</v>
      </c>
      <c r="F533" s="881">
        <v>1</v>
      </c>
      <c r="G533" s="1066"/>
      <c r="H533" s="599">
        <f>G533*F533</f>
        <v>0</v>
      </c>
      <c r="I533" s="951">
        <f>H533</f>
        <v>0</v>
      </c>
      <c r="J533" s="968"/>
      <c r="K533" s="968"/>
    </row>
    <row r="534" spans="1:11" s="17" customFormat="1" ht="12.75">
      <c r="A534" s="439"/>
      <c r="B534" s="436"/>
      <c r="C534" s="598"/>
      <c r="D534" s="813"/>
      <c r="E534" s="416"/>
      <c r="F534" s="881"/>
      <c r="G534" s="1066"/>
      <c r="H534" s="599"/>
      <c r="I534" s="957"/>
      <c r="J534" s="968"/>
      <c r="K534" s="968"/>
    </row>
    <row r="535" spans="1:11" s="17" customFormat="1" ht="12.75">
      <c r="A535" s="439">
        <f>A532+1</f>
        <v>3</v>
      </c>
      <c r="B535" s="436"/>
      <c r="C535" s="598" t="s">
        <v>494</v>
      </c>
      <c r="D535" s="813" t="s">
        <v>492</v>
      </c>
      <c r="E535" s="416"/>
      <c r="F535" s="881"/>
      <c r="G535" s="1066"/>
      <c r="H535" s="599"/>
      <c r="I535" s="957"/>
      <c r="J535" s="968"/>
      <c r="K535" s="968"/>
    </row>
    <row r="536" spans="1:11" s="17" customFormat="1" ht="12.75">
      <c r="A536" s="439"/>
      <c r="B536" s="436"/>
      <c r="C536" s="598"/>
      <c r="D536" s="813"/>
      <c r="E536" s="416" t="s">
        <v>2</v>
      </c>
      <c r="F536" s="881">
        <v>1</v>
      </c>
      <c r="G536" s="1066"/>
      <c r="H536" s="599">
        <f>G536*F536</f>
        <v>0</v>
      </c>
      <c r="I536" s="951">
        <f>H536</f>
        <v>0</v>
      </c>
      <c r="J536" s="968"/>
      <c r="K536" s="968"/>
    </row>
    <row r="537" spans="1:11" s="17" customFormat="1" ht="12.75">
      <c r="A537" s="34"/>
      <c r="B537" s="22"/>
      <c r="C537" s="42"/>
      <c r="D537" s="812"/>
      <c r="E537" s="6"/>
      <c r="F537" s="2"/>
      <c r="G537" s="1064"/>
      <c r="H537" s="62"/>
      <c r="I537" s="957"/>
      <c r="J537" s="968"/>
      <c r="K537" s="968"/>
    </row>
    <row r="538" spans="1:11" s="805" customFormat="1" ht="15" customHeight="1">
      <c r="A538" s="811">
        <v>17</v>
      </c>
      <c r="C538" s="810" t="s">
        <v>495</v>
      </c>
      <c r="D538" s="809"/>
      <c r="E538" s="808"/>
      <c r="F538" s="807"/>
      <c r="G538" s="1063"/>
      <c r="H538" s="806">
        <f>SUM(H530:H536)</f>
        <v>0</v>
      </c>
      <c r="I538" s="948">
        <f>SUM(I528:I537)</f>
        <v>0</v>
      </c>
      <c r="J538" s="558">
        <f>SUM(J528:J537)</f>
        <v>0</v>
      </c>
      <c r="K538" s="949">
        <f>SUM(K528:K537)</f>
        <v>0</v>
      </c>
    </row>
    <row r="539" spans="1:11" s="17" customFormat="1" ht="12.75">
      <c r="A539" s="34"/>
      <c r="B539" s="22"/>
      <c r="C539" s="42"/>
      <c r="D539" s="43"/>
      <c r="E539" s="6"/>
      <c r="F539" s="2"/>
      <c r="G539" s="1059"/>
      <c r="H539" s="62"/>
      <c r="I539" s="957"/>
      <c r="J539" s="968"/>
      <c r="K539" s="968"/>
    </row>
    <row r="540" spans="1:11" s="17" customFormat="1" ht="24.95" customHeight="1">
      <c r="A540" s="34"/>
      <c r="B540" s="22"/>
      <c r="C540" s="41"/>
      <c r="D540" s="43"/>
      <c r="E540" s="6"/>
      <c r="F540" s="2"/>
      <c r="G540" s="306"/>
      <c r="H540" s="62"/>
      <c r="I540" s="969"/>
      <c r="J540" s="970"/>
      <c r="K540" s="971"/>
    </row>
    <row r="541" spans="1:11" s="17" customFormat="1" ht="24.95" customHeight="1">
      <c r="A541" s="47"/>
      <c r="B541" s="48"/>
      <c r="C541" s="49" t="s">
        <v>458</v>
      </c>
      <c r="D541" s="46"/>
      <c r="E541" s="790"/>
      <c r="F541" s="21"/>
      <c r="G541" s="1067"/>
      <c r="H541" s="63"/>
      <c r="I541" s="948" t="s">
        <v>216</v>
      </c>
      <c r="J541" s="558" t="s">
        <v>305</v>
      </c>
      <c r="K541" s="949" t="s">
        <v>306</v>
      </c>
    </row>
    <row r="542" spans="1:11" s="17" customFormat="1" ht="20.100000000000001" customHeight="1">
      <c r="A542" s="34"/>
      <c r="B542" s="22"/>
      <c r="C542" s="804"/>
      <c r="D542" s="50"/>
      <c r="E542" s="28"/>
      <c r="F542" s="2"/>
      <c r="G542" s="1068"/>
      <c r="H542" s="64"/>
      <c r="I542" s="957"/>
      <c r="J542" s="955"/>
      <c r="K542" s="959"/>
    </row>
    <row r="543" spans="1:11" s="61" customFormat="1" ht="20.100000000000001" customHeight="1">
      <c r="A543" s="925" t="s">
        <v>23</v>
      </c>
      <c r="B543" s="54"/>
      <c r="C543" s="68" t="s">
        <v>33</v>
      </c>
      <c r="D543" s="55"/>
      <c r="E543" s="733"/>
      <c r="F543" s="56"/>
      <c r="G543" s="1069"/>
      <c r="H543" s="64">
        <f>$H$213</f>
        <v>0</v>
      </c>
      <c r="I543" s="951">
        <f>I213</f>
        <v>0</v>
      </c>
      <c r="J543" s="956">
        <f>J213</f>
        <v>0</v>
      </c>
      <c r="K543" s="958">
        <f>K213</f>
        <v>0</v>
      </c>
    </row>
    <row r="544" spans="1:11" s="61" customFormat="1" ht="20.100000000000001" customHeight="1">
      <c r="A544" s="925" t="s">
        <v>24</v>
      </c>
      <c r="B544" s="54"/>
      <c r="C544" s="68" t="s">
        <v>29</v>
      </c>
      <c r="D544" s="55"/>
      <c r="E544" s="733"/>
      <c r="F544" s="56"/>
      <c r="G544" s="1069"/>
      <c r="H544" s="64">
        <f>$H$241</f>
        <v>0</v>
      </c>
      <c r="I544" s="951">
        <f>I241</f>
        <v>0</v>
      </c>
      <c r="J544" s="956">
        <f>J241</f>
        <v>0</v>
      </c>
      <c r="K544" s="958">
        <f>K241</f>
        <v>0</v>
      </c>
    </row>
    <row r="545" spans="1:12" s="61" customFormat="1" ht="20.100000000000001" customHeight="1">
      <c r="A545" s="925" t="s">
        <v>25</v>
      </c>
      <c r="B545" s="54"/>
      <c r="C545" s="733" t="s">
        <v>30</v>
      </c>
      <c r="D545" s="55"/>
      <c r="E545" s="733"/>
      <c r="F545" s="56"/>
      <c r="G545" s="1069"/>
      <c r="H545" s="64">
        <f>$H$290</f>
        <v>0</v>
      </c>
      <c r="I545" s="951">
        <f>I290</f>
        <v>0</v>
      </c>
      <c r="J545" s="956">
        <f>J290</f>
        <v>0</v>
      </c>
      <c r="K545" s="958">
        <f>K290</f>
        <v>0</v>
      </c>
    </row>
    <row r="546" spans="1:12" s="61" customFormat="1" ht="20.100000000000001" customHeight="1">
      <c r="A546" s="998" t="s">
        <v>26</v>
      </c>
      <c r="B546" s="213"/>
      <c r="C546" s="997" t="s">
        <v>32</v>
      </c>
      <c r="D546" s="55"/>
      <c r="E546" s="733"/>
      <c r="F546" s="56"/>
      <c r="G546" s="1069"/>
      <c r="H546" s="1001">
        <v>0</v>
      </c>
      <c r="I546" s="951">
        <v>0</v>
      </c>
      <c r="J546" s="956">
        <v>0</v>
      </c>
      <c r="K546" s="958">
        <v>0</v>
      </c>
    </row>
    <row r="547" spans="1:12" s="61" customFormat="1" ht="20.100000000000001" customHeight="1">
      <c r="A547" s="925" t="s">
        <v>27</v>
      </c>
      <c r="B547" s="54"/>
      <c r="C547" s="733" t="s">
        <v>31</v>
      </c>
      <c r="D547" s="55"/>
      <c r="E547" s="733"/>
      <c r="F547" s="56"/>
      <c r="G547" s="1069"/>
      <c r="H547" s="64">
        <f>H366</f>
        <v>0</v>
      </c>
      <c r="I547" s="951">
        <f>I366</f>
        <v>0</v>
      </c>
      <c r="J547" s="956">
        <f>J366</f>
        <v>0</v>
      </c>
      <c r="K547" s="958">
        <f>K366</f>
        <v>0</v>
      </c>
    </row>
    <row r="548" spans="1:12" s="61" customFormat="1" ht="20.100000000000001" customHeight="1">
      <c r="A548" s="925" t="s">
        <v>28</v>
      </c>
      <c r="B548" s="54"/>
      <c r="C548" s="68" t="s">
        <v>137</v>
      </c>
      <c r="D548" s="55"/>
      <c r="E548" s="733"/>
      <c r="F548" s="56"/>
      <c r="G548" s="1069"/>
      <c r="H548" s="64">
        <f>$H$405</f>
        <v>0</v>
      </c>
      <c r="I548" s="951">
        <f>I405</f>
        <v>0</v>
      </c>
      <c r="J548" s="956">
        <f>J405</f>
        <v>0</v>
      </c>
      <c r="K548" s="958">
        <f>K405</f>
        <v>0</v>
      </c>
    </row>
    <row r="549" spans="1:12" s="61" customFormat="1" ht="20.100000000000001" customHeight="1">
      <c r="A549" s="925" t="s">
        <v>171</v>
      </c>
      <c r="B549" s="54"/>
      <c r="C549" s="68" t="s">
        <v>138</v>
      </c>
      <c r="D549" s="55"/>
      <c r="E549" s="733"/>
      <c r="F549" s="56"/>
      <c r="G549" s="1069"/>
      <c r="H549" s="64">
        <f>$H$431</f>
        <v>0</v>
      </c>
      <c r="I549" s="951">
        <f>I431</f>
        <v>0</v>
      </c>
      <c r="J549" s="956">
        <f>J431</f>
        <v>0</v>
      </c>
      <c r="K549" s="958">
        <f>K431</f>
        <v>0</v>
      </c>
    </row>
    <row r="550" spans="1:12" s="54" customFormat="1" ht="20.100000000000001" customHeight="1">
      <c r="A550" s="924" t="s">
        <v>172</v>
      </c>
      <c r="C550" s="945" t="s">
        <v>139</v>
      </c>
      <c r="D550" s="55"/>
      <c r="E550" s="733"/>
      <c r="F550" s="56"/>
      <c r="G550" s="1069"/>
      <c r="H550" s="64">
        <f>$H$475</f>
        <v>0</v>
      </c>
      <c r="I550" s="951">
        <f>I475</f>
        <v>0</v>
      </c>
      <c r="J550" s="956">
        <f>J475</f>
        <v>0</v>
      </c>
      <c r="K550" s="958">
        <f>K475</f>
        <v>0</v>
      </c>
    </row>
    <row r="551" spans="1:12" s="54" customFormat="1" ht="20.100000000000001" customHeight="1">
      <c r="A551" s="57" t="s">
        <v>173</v>
      </c>
      <c r="C551" s="945" t="s">
        <v>459</v>
      </c>
      <c r="D551" s="55"/>
      <c r="E551" s="733"/>
      <c r="F551" s="56"/>
      <c r="G551" s="1069"/>
      <c r="H551" s="64">
        <f>$H$485</f>
        <v>0</v>
      </c>
      <c r="I551" s="951">
        <f>I485</f>
        <v>0</v>
      </c>
      <c r="J551" s="956">
        <f>J485</f>
        <v>0</v>
      </c>
      <c r="K551" s="958">
        <f>K485</f>
        <v>0</v>
      </c>
    </row>
    <row r="552" spans="1:12" s="54" customFormat="1" ht="20.100000000000001" customHeight="1">
      <c r="A552" s="996" t="s">
        <v>174</v>
      </c>
      <c r="B552" s="213"/>
      <c r="C552" s="999" t="s">
        <v>140</v>
      </c>
      <c r="D552" s="55"/>
      <c r="E552" s="733"/>
      <c r="F552" s="56"/>
      <c r="G552" s="1069"/>
      <c r="H552" s="1001">
        <v>0</v>
      </c>
      <c r="I552" s="951">
        <v>0</v>
      </c>
      <c r="J552" s="956">
        <v>0</v>
      </c>
      <c r="K552" s="958">
        <v>0</v>
      </c>
    </row>
    <row r="553" spans="1:12" s="54" customFormat="1" ht="20.100000000000001" customHeight="1">
      <c r="A553" s="996" t="s">
        <v>181</v>
      </c>
      <c r="B553" s="213"/>
      <c r="C553" s="999" t="s">
        <v>142</v>
      </c>
      <c r="D553" s="55"/>
      <c r="E553" s="733"/>
      <c r="F553" s="56"/>
      <c r="G553" s="1069"/>
      <c r="H553" s="1001">
        <v>0</v>
      </c>
      <c r="I553" s="951">
        <v>0</v>
      </c>
      <c r="J553" s="956">
        <v>0</v>
      </c>
      <c r="K553" s="958">
        <v>0</v>
      </c>
    </row>
    <row r="554" spans="1:12" s="61" customFormat="1" ht="20.100000000000001" customHeight="1">
      <c r="A554" s="996" t="s">
        <v>180</v>
      </c>
      <c r="B554" s="213"/>
      <c r="C554" s="1000" t="s">
        <v>34</v>
      </c>
      <c r="D554" s="55"/>
      <c r="E554" s="733"/>
      <c r="F554" s="56"/>
      <c r="G554" s="1069"/>
      <c r="H554" s="1001">
        <v>0</v>
      </c>
      <c r="I554" s="951">
        <v>0</v>
      </c>
      <c r="J554" s="956">
        <v>0</v>
      </c>
      <c r="K554" s="958">
        <v>0</v>
      </c>
    </row>
    <row r="555" spans="1:12" s="54" customFormat="1" ht="20.100000000000001" customHeight="1">
      <c r="A555" s="996" t="s">
        <v>179</v>
      </c>
      <c r="B555" s="213"/>
      <c r="C555" s="997" t="s">
        <v>141</v>
      </c>
      <c r="D555" s="55"/>
      <c r="E555" s="733"/>
      <c r="F555" s="56"/>
      <c r="G555" s="1069"/>
      <c r="H555" s="1001">
        <v>0</v>
      </c>
      <c r="I555" s="951">
        <v>0</v>
      </c>
      <c r="J555" s="956">
        <v>0</v>
      </c>
      <c r="K555" s="958">
        <v>0</v>
      </c>
    </row>
    <row r="556" spans="1:12" s="54" customFormat="1" ht="20.100000000000001" customHeight="1">
      <c r="A556" s="996" t="s">
        <v>178</v>
      </c>
      <c r="B556" s="213"/>
      <c r="C556" s="999" t="s">
        <v>143</v>
      </c>
      <c r="D556" s="55"/>
      <c r="E556" s="733"/>
      <c r="F556" s="56"/>
      <c r="G556" s="1069"/>
      <c r="H556" s="1001">
        <v>0</v>
      </c>
      <c r="I556" s="951">
        <v>0</v>
      </c>
      <c r="J556" s="956">
        <v>0</v>
      </c>
      <c r="K556" s="958">
        <v>0</v>
      </c>
    </row>
    <row r="557" spans="1:12" s="54" customFormat="1" ht="20.100000000000001" customHeight="1">
      <c r="A557" s="57" t="s">
        <v>177</v>
      </c>
      <c r="C557" s="945" t="s">
        <v>144</v>
      </c>
      <c r="D557" s="55"/>
      <c r="E557" s="733"/>
      <c r="F557" s="56"/>
      <c r="G557" s="1069"/>
      <c r="H557" s="64">
        <f>$H$525</f>
        <v>0</v>
      </c>
      <c r="I557" s="951">
        <f>I525</f>
        <v>0</v>
      </c>
      <c r="J557" s="956">
        <f>J525</f>
        <v>0</v>
      </c>
      <c r="K557" s="958">
        <f>K525</f>
        <v>0</v>
      </c>
    </row>
    <row r="558" spans="1:12" s="54" customFormat="1" ht="20.100000000000001" customHeight="1">
      <c r="A558" s="996" t="s">
        <v>176</v>
      </c>
      <c r="B558" s="213"/>
      <c r="C558" s="999" t="s">
        <v>221</v>
      </c>
      <c r="D558" s="1002"/>
      <c r="E558" s="1000"/>
      <c r="F558" s="1003"/>
      <c r="G558" s="1070"/>
      <c r="H558" s="1001">
        <v>0</v>
      </c>
      <c r="I558" s="951">
        <v>0</v>
      </c>
      <c r="J558" s="956">
        <v>0</v>
      </c>
      <c r="K558" s="958">
        <v>0</v>
      </c>
    </row>
    <row r="559" spans="1:12" s="54" customFormat="1" ht="20.100000000000001" customHeight="1">
      <c r="A559" s="57" t="s">
        <v>175</v>
      </c>
      <c r="B559" s="923"/>
      <c r="C559" s="68" t="s">
        <v>460</v>
      </c>
      <c r="D559" s="55"/>
      <c r="E559" s="733"/>
      <c r="F559" s="56"/>
      <c r="G559" s="1069"/>
      <c r="H559" s="64">
        <f>$H$538</f>
        <v>0</v>
      </c>
      <c r="I559" s="951">
        <f t="shared" ref="I559:K559" si="56">I538</f>
        <v>0</v>
      </c>
      <c r="J559" s="956">
        <f t="shared" si="56"/>
        <v>0</v>
      </c>
      <c r="K559" s="958">
        <f t="shared" si="56"/>
        <v>0</v>
      </c>
    </row>
    <row r="560" spans="1:12" s="17" customFormat="1" ht="24.95" customHeight="1">
      <c r="A560" s="34"/>
      <c r="B560" s="22"/>
      <c r="C560" s="51" t="s">
        <v>6</v>
      </c>
      <c r="D560" s="52"/>
      <c r="E560" s="739"/>
      <c r="F560" s="53"/>
      <c r="G560" s="1071"/>
      <c r="H560" s="744">
        <f>SUM(H543:H559)</f>
        <v>0</v>
      </c>
      <c r="I560" s="952">
        <f>SUM(I543:I559)</f>
        <v>0</v>
      </c>
      <c r="J560" s="953">
        <f>SUM(J543:J559)</f>
        <v>0</v>
      </c>
      <c r="K560" s="954">
        <f>SUM(K543:K559)</f>
        <v>0</v>
      </c>
      <c r="L560" s="177"/>
    </row>
    <row r="561" spans="1:11" s="17" customFormat="1" ht="24.95" customHeight="1">
      <c r="A561" s="34"/>
      <c r="B561" s="22"/>
      <c r="C561" s="801"/>
      <c r="D561" s="50"/>
      <c r="E561" s="28"/>
      <c r="F561" s="2"/>
      <c r="G561" s="1068"/>
      <c r="H561" s="191"/>
      <c r="I561" s="62"/>
      <c r="J561" s="956"/>
      <c r="K561" s="955"/>
    </row>
    <row r="562" spans="1:11" s="17" customFormat="1" ht="24.95" customHeight="1">
      <c r="A562" s="34"/>
      <c r="B562" s="22"/>
      <c r="C562" s="801"/>
      <c r="D562" s="50"/>
      <c r="E562" s="28"/>
      <c r="F562" s="2"/>
      <c r="G562" s="1068"/>
      <c r="H562" s="191"/>
      <c r="I562" s="951"/>
      <c r="J562" s="956"/>
      <c r="K562" s="955"/>
    </row>
    <row r="563" spans="1:11" s="17" customFormat="1" ht="20.100000000000001" customHeight="1">
      <c r="A563" s="34"/>
      <c r="B563" s="22"/>
      <c r="C563" s="42"/>
      <c r="D563" s="43"/>
      <c r="E563" s="6"/>
      <c r="F563" s="2"/>
      <c r="G563" s="1059"/>
      <c r="H563" s="62"/>
      <c r="I563" s="957"/>
      <c r="J563" s="956"/>
      <c r="K563" s="955"/>
    </row>
    <row r="564" spans="1:11" s="17" customFormat="1" ht="20.100000000000001" customHeight="1">
      <c r="A564" s="34"/>
      <c r="B564" s="22"/>
      <c r="C564" s="42" t="s">
        <v>184</v>
      </c>
      <c r="D564" s="43"/>
      <c r="E564" s="6"/>
      <c r="F564" s="2"/>
      <c r="G564" s="1059"/>
      <c r="H564" s="62"/>
      <c r="I564" s="957"/>
      <c r="J564" s="955"/>
      <c r="K564" s="955"/>
    </row>
    <row r="565" spans="1:11" s="17" customFormat="1" ht="20.100000000000001" customHeight="1">
      <c r="A565" s="34"/>
      <c r="B565" s="22"/>
      <c r="C565" s="42"/>
      <c r="D565" s="43"/>
      <c r="E565" s="6"/>
      <c r="F565" s="2"/>
      <c r="G565" s="1059"/>
      <c r="H565" s="62"/>
      <c r="I565" s="957"/>
      <c r="J565" s="955"/>
      <c r="K565" s="955"/>
    </row>
    <row r="566" spans="1:11" s="17" customFormat="1" ht="30" customHeight="1">
      <c r="A566" s="34"/>
      <c r="B566" s="22"/>
      <c r="C566" s="42"/>
      <c r="D566" s="43"/>
      <c r="E566" s="6"/>
      <c r="F566" s="2"/>
      <c r="G566" s="1059"/>
      <c r="H566" s="62"/>
      <c r="I566" s="957"/>
      <c r="J566" s="955"/>
      <c r="K566" s="955"/>
    </row>
    <row r="567" spans="1:11" s="17" customFormat="1" ht="30" customHeight="1">
      <c r="A567" s="34"/>
      <c r="B567" s="22"/>
      <c r="C567" s="42"/>
      <c r="D567" s="43"/>
      <c r="E567" s="6"/>
      <c r="F567" s="2"/>
      <c r="G567" s="1059"/>
      <c r="H567" s="62"/>
      <c r="I567" s="951"/>
      <c r="J567" s="960"/>
      <c r="K567" s="960"/>
    </row>
    <row r="568" spans="1:11" s="17" customFormat="1" ht="12.75">
      <c r="A568" s="34"/>
      <c r="B568" s="22"/>
      <c r="C568" s="42"/>
      <c r="D568" s="43"/>
      <c r="E568" s="6"/>
      <c r="F568" s="2"/>
      <c r="G568" s="1059"/>
      <c r="H568" s="62"/>
      <c r="I568" s="957"/>
      <c r="J568" s="968"/>
      <c r="K568" s="968"/>
    </row>
    <row r="569" spans="1:11" s="17" customFormat="1" ht="12.75">
      <c r="A569" s="34"/>
      <c r="B569" s="22"/>
      <c r="C569" s="42"/>
      <c r="D569" s="43"/>
      <c r="E569" s="6"/>
      <c r="F569" s="2"/>
      <c r="G569" s="1059"/>
      <c r="H569" s="62"/>
      <c r="I569" s="957"/>
      <c r="J569" s="968"/>
      <c r="K569" s="968"/>
    </row>
    <row r="570" spans="1:11" s="17" customFormat="1" ht="12.75">
      <c r="A570" s="34"/>
      <c r="B570" s="22"/>
      <c r="C570" s="42"/>
      <c r="D570" s="43"/>
      <c r="E570" s="6"/>
      <c r="F570" s="2"/>
      <c r="G570" s="1059"/>
      <c r="H570" s="62"/>
      <c r="I570" s="957"/>
      <c r="J570" s="968"/>
      <c r="K570" s="968"/>
    </row>
    <row r="571" spans="1:11" s="17" customFormat="1" ht="12.75">
      <c r="A571" s="34"/>
      <c r="B571" s="22"/>
      <c r="C571" s="42"/>
      <c r="D571" s="43"/>
      <c r="E571" s="6"/>
      <c r="F571" s="2"/>
      <c r="G571" s="1059"/>
      <c r="H571" s="62"/>
      <c r="I571" s="957"/>
      <c r="J571" s="968"/>
      <c r="K571" s="968"/>
    </row>
    <row r="572" spans="1:11" s="17" customFormat="1" ht="12.75">
      <c r="A572" s="34"/>
      <c r="B572" s="22"/>
      <c r="C572" s="42"/>
      <c r="D572" s="43"/>
      <c r="E572" s="6"/>
      <c r="F572" s="2"/>
      <c r="G572" s="1059"/>
      <c r="H572" s="62"/>
      <c r="I572" s="957"/>
      <c r="J572" s="968"/>
      <c r="K572" s="968"/>
    </row>
    <row r="573" spans="1:11" s="17" customFormat="1" ht="12.75">
      <c r="A573" s="34"/>
      <c r="B573" s="22"/>
      <c r="C573" s="42"/>
      <c r="D573" s="43"/>
      <c r="E573" s="6"/>
      <c r="F573" s="2"/>
      <c r="G573" s="1059"/>
      <c r="H573" s="62"/>
      <c r="I573" s="957"/>
      <c r="J573" s="968"/>
      <c r="K573" s="968"/>
    </row>
    <row r="574" spans="1:11" s="17" customFormat="1" ht="12.75">
      <c r="A574" s="34"/>
      <c r="B574" s="22"/>
      <c r="C574" s="42"/>
      <c r="D574" s="43"/>
      <c r="E574" s="6"/>
      <c r="F574" s="2"/>
      <c r="G574" s="1059"/>
      <c r="H574" s="62"/>
      <c r="I574" s="957"/>
      <c r="J574" s="968"/>
      <c r="K574" s="968"/>
    </row>
    <row r="575" spans="1:11" s="17" customFormat="1" ht="12.75">
      <c r="A575" s="34"/>
      <c r="B575" s="22"/>
      <c r="C575" s="42"/>
      <c r="D575" s="43"/>
      <c r="E575" s="6"/>
      <c r="F575" s="2"/>
      <c r="G575" s="1059"/>
      <c r="H575" s="62"/>
      <c r="I575" s="957"/>
      <c r="J575" s="968"/>
      <c r="K575" s="968"/>
    </row>
    <row r="576" spans="1:11">
      <c r="A576" s="36"/>
      <c r="F576" s="3"/>
      <c r="G576" s="1062"/>
    </row>
    <row r="577" spans="1:7">
      <c r="A577" s="36"/>
      <c r="F577" s="3"/>
      <c r="G577" s="1062"/>
    </row>
    <row r="578" spans="1:7">
      <c r="A578" s="36"/>
      <c r="F578" s="3"/>
      <c r="G578" s="1062"/>
    </row>
    <row r="579" spans="1:7">
      <c r="A579" s="36"/>
      <c r="F579" s="3"/>
      <c r="G579" s="1062"/>
    </row>
    <row r="580" spans="1:7">
      <c r="A580" s="36"/>
      <c r="F580" s="3"/>
      <c r="G580" s="1062"/>
    </row>
    <row r="581" spans="1:7">
      <c r="A581" s="36"/>
      <c r="F581" s="3"/>
      <c r="G581" s="1062"/>
    </row>
    <row r="582" spans="1:7">
      <c r="A582" s="36"/>
      <c r="F582" s="3"/>
      <c r="G582" s="1062"/>
    </row>
    <row r="583" spans="1:7">
      <c r="A583" s="36"/>
      <c r="F583" s="3"/>
      <c r="G583" s="1062"/>
    </row>
    <row r="584" spans="1:7">
      <c r="A584" s="36"/>
      <c r="F584" s="3"/>
      <c r="G584" s="1062"/>
    </row>
    <row r="585" spans="1:7">
      <c r="A585" s="36"/>
      <c r="F585" s="3"/>
      <c r="G585" s="1062"/>
    </row>
    <row r="586" spans="1:7">
      <c r="A586" s="36"/>
      <c r="F586" s="3"/>
      <c r="G586" s="1062"/>
    </row>
    <row r="587" spans="1:7">
      <c r="A587" s="36"/>
      <c r="F587" s="3"/>
      <c r="G587" s="1062"/>
    </row>
    <row r="588" spans="1:7">
      <c r="A588" s="36"/>
      <c r="F588" s="3"/>
      <c r="G588" s="1062"/>
    </row>
    <row r="589" spans="1:7">
      <c r="A589" s="36"/>
      <c r="F589" s="3"/>
      <c r="G589" s="1062"/>
    </row>
    <row r="590" spans="1:7">
      <c r="A590" s="36"/>
      <c r="F590" s="3"/>
      <c r="G590" s="1062"/>
    </row>
    <row r="591" spans="1:7">
      <c r="A591" s="36"/>
      <c r="F591" s="3"/>
      <c r="G591" s="1062"/>
    </row>
    <row r="592" spans="1:7">
      <c r="A592" s="36"/>
      <c r="F592" s="3"/>
      <c r="G592" s="1062"/>
    </row>
    <row r="593" spans="1:7">
      <c r="A593" s="36"/>
      <c r="F593" s="3"/>
      <c r="G593" s="1062"/>
    </row>
    <row r="594" spans="1:7">
      <c r="A594" s="36"/>
      <c r="F594" s="3"/>
      <c r="G594" s="1062"/>
    </row>
    <row r="595" spans="1:7">
      <c r="A595" s="36"/>
      <c r="F595" s="3"/>
      <c r="G595" s="1062"/>
    </row>
    <row r="596" spans="1:7">
      <c r="A596" s="36"/>
      <c r="F596" s="3"/>
      <c r="G596" s="1062"/>
    </row>
    <row r="597" spans="1:7">
      <c r="A597" s="36"/>
      <c r="F597" s="3"/>
      <c r="G597" s="1062"/>
    </row>
    <row r="598" spans="1:7">
      <c r="A598" s="36"/>
      <c r="F598" s="3"/>
      <c r="G598" s="1062"/>
    </row>
    <row r="599" spans="1:7">
      <c r="A599" s="36"/>
      <c r="F599" s="3"/>
      <c r="G599" s="1062"/>
    </row>
    <row r="600" spans="1:7">
      <c r="A600" s="36"/>
      <c r="F600" s="3"/>
      <c r="G600" s="1062"/>
    </row>
    <row r="601" spans="1:7">
      <c r="A601" s="36"/>
      <c r="F601" s="3"/>
      <c r="G601" s="1062"/>
    </row>
    <row r="602" spans="1:7">
      <c r="A602" s="36"/>
      <c r="F602" s="3"/>
      <c r="G602" s="1062"/>
    </row>
    <row r="603" spans="1:7">
      <c r="A603" s="36"/>
      <c r="F603" s="3"/>
      <c r="G603" s="1062"/>
    </row>
    <row r="604" spans="1:7">
      <c r="A604" s="36"/>
      <c r="F604" s="3"/>
      <c r="G604" s="1062"/>
    </row>
    <row r="605" spans="1:7">
      <c r="A605" s="36"/>
      <c r="F605" s="3"/>
      <c r="G605" s="1062"/>
    </row>
    <row r="606" spans="1:7">
      <c r="A606" s="36"/>
      <c r="F606" s="3"/>
      <c r="G606" s="1062"/>
    </row>
    <row r="607" spans="1:7">
      <c r="A607" s="36"/>
      <c r="F607" s="3"/>
      <c r="G607" s="1062"/>
    </row>
    <row r="608" spans="1:7">
      <c r="A608" s="36"/>
      <c r="F608" s="3"/>
      <c r="G608" s="1062"/>
    </row>
    <row r="609" spans="1:7">
      <c r="A609" s="36"/>
      <c r="F609" s="3"/>
      <c r="G609" s="1062"/>
    </row>
    <row r="610" spans="1:7">
      <c r="A610" s="36"/>
      <c r="F610" s="3"/>
      <c r="G610" s="1062"/>
    </row>
    <row r="611" spans="1:7">
      <c r="A611" s="36"/>
      <c r="F611" s="3"/>
      <c r="G611" s="1062"/>
    </row>
    <row r="612" spans="1:7">
      <c r="A612" s="36"/>
      <c r="F612" s="3"/>
      <c r="G612" s="1062"/>
    </row>
    <row r="613" spans="1:7">
      <c r="A613" s="36"/>
      <c r="F613" s="3"/>
      <c r="G613" s="1062"/>
    </row>
    <row r="614" spans="1:7">
      <c r="A614" s="36"/>
      <c r="F614" s="3"/>
      <c r="G614" s="1062"/>
    </row>
    <row r="615" spans="1:7">
      <c r="A615" s="36"/>
      <c r="F615" s="3"/>
      <c r="G615" s="1062"/>
    </row>
    <row r="616" spans="1:7">
      <c r="A616" s="36"/>
      <c r="F616" s="3"/>
      <c r="G616" s="1062"/>
    </row>
    <row r="617" spans="1:7">
      <c r="A617" s="36"/>
      <c r="F617" s="3"/>
      <c r="G617" s="1062"/>
    </row>
    <row r="618" spans="1:7">
      <c r="A618" s="36"/>
      <c r="F618" s="3"/>
      <c r="G618" s="1062"/>
    </row>
    <row r="619" spans="1:7">
      <c r="A619" s="36"/>
      <c r="F619" s="3"/>
      <c r="G619" s="1062"/>
    </row>
    <row r="620" spans="1:7">
      <c r="A620" s="36"/>
      <c r="F620" s="3"/>
      <c r="G620" s="1062"/>
    </row>
    <row r="621" spans="1:7">
      <c r="A621" s="36"/>
      <c r="F621" s="3"/>
      <c r="G621" s="1062"/>
    </row>
    <row r="622" spans="1:7">
      <c r="A622" s="36"/>
      <c r="F622" s="3"/>
      <c r="G622" s="1062"/>
    </row>
    <row r="623" spans="1:7">
      <c r="A623" s="36"/>
      <c r="F623" s="3"/>
      <c r="G623" s="1062"/>
    </row>
    <row r="624" spans="1:7">
      <c r="A624" s="36"/>
      <c r="F624" s="3"/>
      <c r="G624" s="1062"/>
    </row>
    <row r="625" spans="1:7">
      <c r="A625" s="36"/>
      <c r="F625" s="3"/>
      <c r="G625" s="1062"/>
    </row>
    <row r="626" spans="1:7">
      <c r="A626" s="36"/>
      <c r="F626" s="3"/>
      <c r="G626" s="1062"/>
    </row>
    <row r="627" spans="1:7">
      <c r="A627" s="36"/>
      <c r="F627" s="3"/>
      <c r="G627" s="1062"/>
    </row>
    <row r="628" spans="1:7">
      <c r="A628" s="36"/>
      <c r="F628" s="3"/>
      <c r="G628" s="1062"/>
    </row>
    <row r="629" spans="1:7">
      <c r="A629" s="36"/>
      <c r="F629" s="3"/>
      <c r="G629" s="1062"/>
    </row>
    <row r="630" spans="1:7">
      <c r="A630" s="36"/>
      <c r="F630" s="3"/>
      <c r="G630" s="1062"/>
    </row>
    <row r="631" spans="1:7">
      <c r="A631" s="36"/>
      <c r="F631" s="3"/>
      <c r="G631" s="1062"/>
    </row>
    <row r="632" spans="1:7">
      <c r="A632" s="36"/>
      <c r="F632" s="3"/>
      <c r="G632" s="1062"/>
    </row>
    <row r="633" spans="1:7">
      <c r="A633" s="36"/>
      <c r="F633" s="3"/>
      <c r="G633" s="1062"/>
    </row>
    <row r="634" spans="1:7">
      <c r="A634" s="36"/>
      <c r="F634" s="3"/>
      <c r="G634" s="1062"/>
    </row>
    <row r="635" spans="1:7">
      <c r="A635" s="36"/>
      <c r="F635" s="3"/>
      <c r="G635" s="1062"/>
    </row>
    <row r="636" spans="1:7">
      <c r="A636" s="36"/>
      <c r="F636" s="3"/>
      <c r="G636" s="1062"/>
    </row>
    <row r="637" spans="1:7">
      <c r="A637" s="36"/>
      <c r="F637" s="3"/>
      <c r="G637" s="1062"/>
    </row>
    <row r="638" spans="1:7">
      <c r="A638" s="36"/>
      <c r="F638" s="3"/>
      <c r="G638" s="1062"/>
    </row>
    <row r="639" spans="1:7">
      <c r="A639" s="36"/>
      <c r="F639" s="3"/>
      <c r="G639" s="1062"/>
    </row>
    <row r="640" spans="1:7">
      <c r="A640" s="36"/>
      <c r="F640" s="3"/>
      <c r="G640" s="1062"/>
    </row>
    <row r="641" spans="1:7">
      <c r="A641" s="36"/>
      <c r="F641" s="3"/>
      <c r="G641" s="1062"/>
    </row>
    <row r="642" spans="1:7">
      <c r="A642" s="36"/>
      <c r="F642" s="3"/>
      <c r="G642" s="1062"/>
    </row>
    <row r="643" spans="1:7">
      <c r="A643" s="36"/>
      <c r="F643" s="3"/>
      <c r="G643" s="1062"/>
    </row>
    <row r="644" spans="1:7">
      <c r="A644" s="36"/>
      <c r="F644" s="3"/>
      <c r="G644" s="1062"/>
    </row>
    <row r="645" spans="1:7">
      <c r="A645" s="36"/>
      <c r="F645" s="3"/>
      <c r="G645" s="1062"/>
    </row>
    <row r="646" spans="1:7">
      <c r="A646" s="36"/>
      <c r="F646" s="3"/>
      <c r="G646" s="1062"/>
    </row>
    <row r="647" spans="1:7">
      <c r="A647" s="36"/>
      <c r="F647" s="3"/>
      <c r="G647" s="1062"/>
    </row>
    <row r="648" spans="1:7">
      <c r="A648" s="36"/>
      <c r="F648" s="3"/>
      <c r="G648" s="1062"/>
    </row>
    <row r="649" spans="1:7">
      <c r="A649" s="36"/>
      <c r="F649" s="3"/>
      <c r="G649" s="1062"/>
    </row>
    <row r="650" spans="1:7">
      <c r="A650" s="36"/>
      <c r="F650" s="3"/>
      <c r="G650" s="1062"/>
    </row>
    <row r="651" spans="1:7">
      <c r="A651" s="36"/>
      <c r="F651" s="3"/>
      <c r="G651" s="1062"/>
    </row>
    <row r="652" spans="1:7">
      <c r="A652" s="36"/>
      <c r="F652" s="3"/>
      <c r="G652" s="1062"/>
    </row>
    <row r="653" spans="1:7">
      <c r="A653" s="36"/>
      <c r="F653" s="3"/>
      <c r="G653" s="1062"/>
    </row>
    <row r="654" spans="1:7">
      <c r="A654" s="36"/>
      <c r="F654" s="3"/>
      <c r="G654" s="1062"/>
    </row>
    <row r="655" spans="1:7">
      <c r="A655" s="36"/>
      <c r="F655" s="3"/>
      <c r="G655" s="1062"/>
    </row>
    <row r="656" spans="1:7">
      <c r="A656" s="36"/>
      <c r="F656" s="3"/>
      <c r="G656" s="1062"/>
    </row>
    <row r="657" spans="1:7">
      <c r="A657" s="36"/>
      <c r="F657" s="3"/>
      <c r="G657" s="1062"/>
    </row>
    <row r="658" spans="1:7">
      <c r="A658" s="36"/>
      <c r="F658" s="3"/>
      <c r="G658" s="1062"/>
    </row>
    <row r="659" spans="1:7">
      <c r="A659" s="36"/>
      <c r="F659" s="3"/>
      <c r="G659" s="1062"/>
    </row>
    <row r="660" spans="1:7">
      <c r="A660" s="36"/>
      <c r="F660" s="3"/>
      <c r="G660" s="1062"/>
    </row>
    <row r="661" spans="1:7">
      <c r="A661" s="36"/>
      <c r="F661" s="3"/>
      <c r="G661" s="1062"/>
    </row>
    <row r="662" spans="1:7">
      <c r="A662" s="36"/>
      <c r="F662" s="3"/>
      <c r="G662" s="1062"/>
    </row>
    <row r="663" spans="1:7">
      <c r="A663" s="36"/>
      <c r="F663" s="3"/>
      <c r="G663" s="1062"/>
    </row>
    <row r="664" spans="1:7">
      <c r="A664" s="36"/>
      <c r="F664" s="3"/>
      <c r="G664" s="1062"/>
    </row>
    <row r="665" spans="1:7">
      <c r="A665" s="36"/>
      <c r="F665" s="3"/>
      <c r="G665" s="1062"/>
    </row>
    <row r="666" spans="1:7">
      <c r="A666" s="36"/>
      <c r="F666" s="3"/>
      <c r="G666" s="1062"/>
    </row>
    <row r="667" spans="1:7">
      <c r="A667" s="36"/>
      <c r="F667" s="3"/>
      <c r="G667" s="1062"/>
    </row>
    <row r="668" spans="1:7">
      <c r="A668" s="36"/>
      <c r="F668" s="3"/>
      <c r="G668" s="1062"/>
    </row>
    <row r="669" spans="1:7">
      <c r="A669" s="36"/>
      <c r="F669" s="3"/>
      <c r="G669" s="1062"/>
    </row>
    <row r="670" spans="1:7">
      <c r="A670" s="36"/>
      <c r="F670" s="3"/>
      <c r="G670" s="1062"/>
    </row>
    <row r="671" spans="1:7">
      <c r="A671" s="36"/>
      <c r="F671" s="3"/>
      <c r="G671" s="1062"/>
    </row>
    <row r="672" spans="1:7">
      <c r="A672" s="36"/>
      <c r="F672" s="3"/>
      <c r="G672" s="1062"/>
    </row>
    <row r="673" spans="1:7">
      <c r="A673" s="36"/>
      <c r="F673" s="3"/>
      <c r="G673" s="1062"/>
    </row>
    <row r="674" spans="1:7">
      <c r="A674" s="36"/>
      <c r="F674" s="3"/>
      <c r="G674" s="1062"/>
    </row>
    <row r="675" spans="1:7">
      <c r="A675" s="36"/>
      <c r="F675" s="3"/>
      <c r="G675" s="1062"/>
    </row>
    <row r="676" spans="1:7">
      <c r="A676" s="36"/>
      <c r="F676" s="3"/>
      <c r="G676" s="1062"/>
    </row>
    <row r="677" spans="1:7">
      <c r="A677" s="36"/>
      <c r="F677" s="3"/>
      <c r="G677" s="1062"/>
    </row>
    <row r="678" spans="1:7">
      <c r="A678" s="36"/>
      <c r="F678" s="3"/>
      <c r="G678" s="1062"/>
    </row>
    <row r="679" spans="1:7">
      <c r="A679" s="36"/>
      <c r="F679" s="3"/>
      <c r="G679" s="1062"/>
    </row>
    <row r="680" spans="1:7">
      <c r="A680" s="36"/>
      <c r="F680" s="3"/>
      <c r="G680" s="1062"/>
    </row>
    <row r="681" spans="1:7">
      <c r="A681" s="36"/>
      <c r="F681" s="3"/>
      <c r="G681" s="1062"/>
    </row>
    <row r="682" spans="1:7">
      <c r="A682" s="36"/>
      <c r="F682" s="3"/>
      <c r="G682" s="1062"/>
    </row>
    <row r="683" spans="1:7">
      <c r="A683" s="36"/>
      <c r="F683" s="3"/>
      <c r="G683" s="1062"/>
    </row>
    <row r="684" spans="1:7">
      <c r="A684" s="36"/>
      <c r="F684" s="3"/>
      <c r="G684" s="1062"/>
    </row>
    <row r="685" spans="1:7">
      <c r="A685" s="36"/>
      <c r="F685" s="3"/>
      <c r="G685" s="1062"/>
    </row>
    <row r="686" spans="1:7">
      <c r="A686" s="36"/>
      <c r="F686" s="3"/>
      <c r="G686" s="1062"/>
    </row>
    <row r="687" spans="1:7">
      <c r="A687" s="36"/>
      <c r="F687" s="3"/>
      <c r="G687" s="1062"/>
    </row>
    <row r="688" spans="1:7">
      <c r="A688" s="36"/>
      <c r="F688" s="3"/>
      <c r="G688" s="1062"/>
    </row>
    <row r="689" spans="1:7">
      <c r="A689" s="36"/>
      <c r="F689" s="3"/>
      <c r="G689" s="1062"/>
    </row>
    <row r="690" spans="1:7">
      <c r="A690" s="36"/>
      <c r="F690" s="3"/>
      <c r="G690" s="1062"/>
    </row>
    <row r="691" spans="1:7">
      <c r="A691" s="36"/>
      <c r="F691" s="3"/>
      <c r="G691" s="1062"/>
    </row>
    <row r="692" spans="1:7">
      <c r="A692" s="36"/>
      <c r="F692" s="3"/>
      <c r="G692" s="1062"/>
    </row>
    <row r="693" spans="1:7">
      <c r="A693" s="36"/>
      <c r="F693" s="3"/>
      <c r="G693" s="1062"/>
    </row>
    <row r="694" spans="1:7">
      <c r="A694" s="36"/>
      <c r="F694" s="3"/>
      <c r="G694" s="1062"/>
    </row>
    <row r="695" spans="1:7">
      <c r="A695" s="36"/>
      <c r="F695" s="3"/>
      <c r="G695" s="1062"/>
    </row>
    <row r="696" spans="1:7">
      <c r="A696" s="36"/>
      <c r="F696" s="3"/>
      <c r="G696" s="1062"/>
    </row>
    <row r="697" spans="1:7">
      <c r="A697" s="36"/>
      <c r="F697" s="3"/>
      <c r="G697" s="1062"/>
    </row>
    <row r="698" spans="1:7">
      <c r="A698" s="36"/>
      <c r="F698" s="3"/>
      <c r="G698" s="1062"/>
    </row>
    <row r="699" spans="1:7">
      <c r="A699" s="36"/>
      <c r="F699" s="3"/>
      <c r="G699" s="1062"/>
    </row>
    <row r="700" spans="1:7">
      <c r="A700" s="36"/>
      <c r="F700" s="3"/>
      <c r="G700" s="1062"/>
    </row>
    <row r="701" spans="1:7">
      <c r="A701" s="36"/>
      <c r="F701" s="3"/>
      <c r="G701" s="1062"/>
    </row>
    <row r="702" spans="1:7">
      <c r="A702" s="36"/>
      <c r="F702" s="3"/>
      <c r="G702" s="1062"/>
    </row>
    <row r="703" spans="1:7">
      <c r="A703" s="36"/>
      <c r="F703" s="3"/>
      <c r="G703" s="1062"/>
    </row>
    <row r="704" spans="1:7">
      <c r="A704" s="36"/>
      <c r="F704" s="3"/>
      <c r="G704" s="1062"/>
    </row>
    <row r="705" spans="1:7">
      <c r="A705" s="36"/>
      <c r="F705" s="3"/>
      <c r="G705" s="1062"/>
    </row>
    <row r="706" spans="1:7">
      <c r="A706" s="36"/>
      <c r="F706" s="3"/>
      <c r="G706" s="1062"/>
    </row>
    <row r="707" spans="1:7">
      <c r="A707" s="36"/>
      <c r="F707" s="3"/>
      <c r="G707" s="1062"/>
    </row>
    <row r="708" spans="1:7">
      <c r="A708" s="36"/>
      <c r="F708" s="3"/>
      <c r="G708" s="1062"/>
    </row>
    <row r="709" spans="1:7">
      <c r="A709" s="36"/>
      <c r="F709" s="3"/>
      <c r="G709" s="1062"/>
    </row>
    <row r="710" spans="1:7">
      <c r="A710" s="36"/>
      <c r="F710" s="3"/>
      <c r="G710" s="1062"/>
    </row>
    <row r="711" spans="1:7">
      <c r="A711" s="36"/>
      <c r="F711" s="3"/>
      <c r="G711" s="1062"/>
    </row>
    <row r="712" spans="1:7">
      <c r="A712" s="36"/>
      <c r="F712" s="3"/>
      <c r="G712" s="1062"/>
    </row>
    <row r="713" spans="1:7">
      <c r="A713" s="36"/>
      <c r="F713" s="3"/>
      <c r="G713" s="1062"/>
    </row>
    <row r="714" spans="1:7">
      <c r="A714" s="36"/>
      <c r="F714" s="3"/>
      <c r="G714" s="1062"/>
    </row>
    <row r="715" spans="1:7">
      <c r="A715" s="36"/>
      <c r="F715" s="3"/>
      <c r="G715" s="1062"/>
    </row>
    <row r="716" spans="1:7">
      <c r="A716" s="36"/>
      <c r="F716" s="3"/>
      <c r="G716" s="1062"/>
    </row>
    <row r="717" spans="1:7">
      <c r="A717" s="36"/>
      <c r="F717" s="3"/>
      <c r="G717" s="1062"/>
    </row>
    <row r="718" spans="1:7">
      <c r="A718" s="36"/>
      <c r="F718" s="3"/>
      <c r="G718" s="1062"/>
    </row>
    <row r="719" spans="1:7">
      <c r="A719" s="36"/>
      <c r="F719" s="3"/>
      <c r="G719" s="1062"/>
    </row>
    <row r="720" spans="1:7">
      <c r="A720" s="36"/>
      <c r="F720" s="3"/>
      <c r="G720" s="1062"/>
    </row>
    <row r="721" spans="1:7">
      <c r="A721" s="36"/>
      <c r="F721" s="3"/>
      <c r="G721" s="1062"/>
    </row>
    <row r="722" spans="1:7">
      <c r="A722" s="36"/>
      <c r="F722" s="3"/>
      <c r="G722" s="1062"/>
    </row>
    <row r="723" spans="1:7">
      <c r="A723" s="36"/>
      <c r="F723" s="3"/>
      <c r="G723" s="1062"/>
    </row>
    <row r="724" spans="1:7">
      <c r="A724" s="36"/>
      <c r="F724" s="3"/>
      <c r="G724" s="1062"/>
    </row>
    <row r="725" spans="1:7">
      <c r="A725" s="36"/>
      <c r="F725" s="3"/>
      <c r="G725" s="1062"/>
    </row>
    <row r="726" spans="1:7">
      <c r="A726" s="36"/>
      <c r="F726" s="3"/>
      <c r="G726" s="1062"/>
    </row>
    <row r="727" spans="1:7">
      <c r="A727" s="36"/>
      <c r="F727" s="3"/>
      <c r="G727" s="1062"/>
    </row>
    <row r="728" spans="1:7">
      <c r="A728" s="36"/>
      <c r="F728" s="3"/>
      <c r="G728" s="1062"/>
    </row>
    <row r="729" spans="1:7">
      <c r="A729" s="36"/>
      <c r="F729" s="3"/>
      <c r="G729" s="1062"/>
    </row>
    <row r="730" spans="1:7">
      <c r="A730" s="36"/>
      <c r="F730" s="3"/>
      <c r="G730" s="1062"/>
    </row>
    <row r="731" spans="1:7">
      <c r="A731" s="36"/>
      <c r="F731" s="3"/>
      <c r="G731" s="1062"/>
    </row>
    <row r="732" spans="1:7">
      <c r="A732" s="36"/>
      <c r="F732" s="3"/>
      <c r="G732" s="1062"/>
    </row>
    <row r="733" spans="1:7">
      <c r="A733" s="36"/>
      <c r="F733" s="3"/>
      <c r="G733" s="1062"/>
    </row>
    <row r="734" spans="1:7">
      <c r="A734" s="36"/>
      <c r="F734" s="3"/>
      <c r="G734" s="1062"/>
    </row>
    <row r="735" spans="1:7">
      <c r="A735" s="36"/>
      <c r="F735" s="3"/>
      <c r="G735" s="1062"/>
    </row>
    <row r="736" spans="1:7">
      <c r="A736" s="36"/>
      <c r="F736" s="3"/>
      <c r="G736" s="1062"/>
    </row>
    <row r="737" spans="1:7">
      <c r="A737" s="36"/>
      <c r="F737" s="3"/>
      <c r="G737" s="1062"/>
    </row>
    <row r="738" spans="1:7">
      <c r="A738" s="36"/>
      <c r="F738" s="3"/>
      <c r="G738" s="1062"/>
    </row>
    <row r="739" spans="1:7">
      <c r="A739" s="36"/>
      <c r="F739" s="3"/>
      <c r="G739" s="1062"/>
    </row>
    <row r="740" spans="1:7">
      <c r="A740" s="36"/>
      <c r="F740" s="3"/>
      <c r="G740" s="1062"/>
    </row>
    <row r="741" spans="1:7">
      <c r="A741" s="36"/>
      <c r="F741" s="3"/>
      <c r="G741" s="1062"/>
    </row>
    <row r="742" spans="1:7">
      <c r="A742" s="36"/>
      <c r="F742" s="3"/>
      <c r="G742" s="1062"/>
    </row>
    <row r="743" spans="1:7">
      <c r="A743" s="36"/>
      <c r="F743" s="3"/>
      <c r="G743" s="1062"/>
    </row>
    <row r="744" spans="1:7">
      <c r="A744" s="36"/>
      <c r="F744" s="3"/>
      <c r="G744" s="1062"/>
    </row>
    <row r="745" spans="1:7">
      <c r="A745" s="36"/>
      <c r="F745" s="3"/>
      <c r="G745" s="1062"/>
    </row>
    <row r="746" spans="1:7">
      <c r="A746" s="36"/>
      <c r="F746" s="3"/>
      <c r="G746" s="1062"/>
    </row>
    <row r="747" spans="1:7">
      <c r="A747" s="36"/>
      <c r="F747" s="3"/>
      <c r="G747" s="1062"/>
    </row>
    <row r="748" spans="1:7">
      <c r="A748" s="36"/>
      <c r="F748" s="3"/>
      <c r="G748" s="1062"/>
    </row>
    <row r="749" spans="1:7">
      <c r="A749" s="36"/>
      <c r="F749" s="3"/>
      <c r="G749" s="1062"/>
    </row>
    <row r="750" spans="1:7">
      <c r="A750" s="36"/>
      <c r="F750" s="3"/>
      <c r="G750" s="1062"/>
    </row>
    <row r="751" spans="1:7">
      <c r="A751" s="36"/>
      <c r="F751" s="3"/>
      <c r="G751" s="1062"/>
    </row>
    <row r="752" spans="1:7">
      <c r="A752" s="36"/>
      <c r="F752" s="3"/>
      <c r="G752" s="1062"/>
    </row>
    <row r="753" spans="1:7">
      <c r="A753" s="36"/>
      <c r="F753" s="3"/>
      <c r="G753" s="1062"/>
    </row>
    <row r="754" spans="1:7">
      <c r="A754" s="36"/>
      <c r="F754" s="3"/>
      <c r="G754" s="1062"/>
    </row>
    <row r="755" spans="1:7">
      <c r="A755" s="36"/>
      <c r="F755" s="3"/>
      <c r="G755" s="1062"/>
    </row>
    <row r="756" spans="1:7">
      <c r="A756" s="36"/>
      <c r="F756" s="3"/>
      <c r="G756" s="1062"/>
    </row>
    <row r="757" spans="1:7">
      <c r="A757" s="36"/>
      <c r="F757" s="3"/>
      <c r="G757" s="1062"/>
    </row>
    <row r="758" spans="1:7">
      <c r="A758" s="36"/>
      <c r="F758" s="3"/>
      <c r="G758" s="1062"/>
    </row>
    <row r="759" spans="1:7">
      <c r="A759" s="36"/>
      <c r="F759" s="3"/>
      <c r="G759" s="1062"/>
    </row>
    <row r="760" spans="1:7">
      <c r="A760" s="36"/>
      <c r="F760" s="3"/>
      <c r="G760" s="1062"/>
    </row>
    <row r="761" spans="1:7">
      <c r="A761" s="36"/>
      <c r="F761" s="3"/>
      <c r="G761" s="1062"/>
    </row>
    <row r="762" spans="1:7">
      <c r="A762" s="36"/>
      <c r="F762" s="3"/>
      <c r="G762" s="1062"/>
    </row>
    <row r="763" spans="1:7">
      <c r="A763" s="36"/>
      <c r="F763" s="3"/>
      <c r="G763" s="1062"/>
    </row>
    <row r="764" spans="1:7">
      <c r="A764" s="36"/>
      <c r="F764" s="3"/>
      <c r="G764" s="1062"/>
    </row>
    <row r="765" spans="1:7">
      <c r="A765" s="36"/>
      <c r="F765" s="3"/>
      <c r="G765" s="1062"/>
    </row>
    <row r="766" spans="1:7">
      <c r="A766" s="36"/>
      <c r="F766" s="3"/>
      <c r="G766" s="1062"/>
    </row>
    <row r="767" spans="1:7">
      <c r="A767" s="36"/>
      <c r="F767" s="3"/>
      <c r="G767" s="1062"/>
    </row>
    <row r="768" spans="1:7">
      <c r="A768" s="36"/>
      <c r="F768" s="3"/>
      <c r="G768" s="1062"/>
    </row>
    <row r="769" spans="1:7">
      <c r="A769" s="36"/>
      <c r="F769" s="3"/>
      <c r="G769" s="1062"/>
    </row>
    <row r="770" spans="1:7">
      <c r="A770" s="36"/>
      <c r="F770" s="3"/>
      <c r="G770" s="1062"/>
    </row>
    <row r="771" spans="1:7">
      <c r="A771" s="36"/>
      <c r="F771" s="3"/>
      <c r="G771" s="1062"/>
    </row>
    <row r="772" spans="1:7">
      <c r="A772" s="36"/>
      <c r="F772" s="3"/>
      <c r="G772" s="1062"/>
    </row>
    <row r="773" spans="1:7">
      <c r="A773" s="36"/>
      <c r="F773" s="3"/>
      <c r="G773" s="1062"/>
    </row>
    <row r="774" spans="1:7">
      <c r="A774" s="36"/>
      <c r="F774" s="3"/>
      <c r="G774" s="1062"/>
    </row>
    <row r="775" spans="1:7">
      <c r="A775" s="36"/>
      <c r="F775" s="3"/>
      <c r="G775" s="1062"/>
    </row>
    <row r="776" spans="1:7">
      <c r="A776" s="36"/>
      <c r="F776" s="3"/>
      <c r="G776" s="1062"/>
    </row>
    <row r="777" spans="1:7">
      <c r="A777" s="36"/>
      <c r="F777" s="3"/>
      <c r="G777" s="1062"/>
    </row>
    <row r="778" spans="1:7">
      <c r="A778" s="36"/>
      <c r="F778" s="3"/>
      <c r="G778" s="1062"/>
    </row>
    <row r="779" spans="1:7">
      <c r="A779" s="36"/>
      <c r="F779" s="3"/>
      <c r="G779" s="1062"/>
    </row>
    <row r="780" spans="1:7">
      <c r="A780" s="36"/>
      <c r="F780" s="3"/>
      <c r="G780" s="1062"/>
    </row>
    <row r="781" spans="1:7">
      <c r="A781" s="36"/>
      <c r="F781" s="3"/>
      <c r="G781" s="1062"/>
    </row>
    <row r="782" spans="1:7">
      <c r="A782" s="36"/>
      <c r="F782" s="3"/>
      <c r="G782" s="1062"/>
    </row>
    <row r="783" spans="1:7">
      <c r="A783" s="36"/>
      <c r="F783" s="3"/>
      <c r="G783" s="1062"/>
    </row>
    <row r="784" spans="1:7">
      <c r="A784" s="36"/>
      <c r="F784" s="3"/>
      <c r="G784" s="1062"/>
    </row>
    <row r="785" spans="1:7">
      <c r="A785" s="36"/>
      <c r="F785" s="3"/>
      <c r="G785" s="1062"/>
    </row>
    <row r="786" spans="1:7">
      <c r="A786" s="36"/>
      <c r="F786" s="3"/>
      <c r="G786" s="1062"/>
    </row>
    <row r="787" spans="1:7">
      <c r="A787" s="36"/>
      <c r="F787" s="3"/>
      <c r="G787" s="1062"/>
    </row>
    <row r="788" spans="1:7">
      <c r="A788" s="36"/>
      <c r="F788" s="3"/>
      <c r="G788" s="1062"/>
    </row>
    <row r="789" spans="1:7">
      <c r="A789" s="36"/>
      <c r="F789" s="3"/>
      <c r="G789" s="1062"/>
    </row>
    <row r="790" spans="1:7">
      <c r="A790" s="36"/>
      <c r="F790" s="3"/>
      <c r="G790" s="1062"/>
    </row>
    <row r="791" spans="1:7">
      <c r="A791" s="36"/>
      <c r="F791" s="3"/>
      <c r="G791" s="1062"/>
    </row>
    <row r="792" spans="1:7">
      <c r="A792" s="36"/>
      <c r="F792" s="3"/>
      <c r="G792" s="1062"/>
    </row>
    <row r="793" spans="1:7">
      <c r="A793" s="36"/>
      <c r="F793" s="3"/>
      <c r="G793" s="1062"/>
    </row>
    <row r="794" spans="1:7">
      <c r="A794" s="36"/>
      <c r="F794" s="3"/>
      <c r="G794" s="1062"/>
    </row>
    <row r="795" spans="1:7">
      <c r="A795" s="36"/>
      <c r="F795" s="3"/>
      <c r="G795" s="1062"/>
    </row>
    <row r="796" spans="1:7">
      <c r="A796" s="36"/>
      <c r="F796" s="3"/>
      <c r="G796" s="1062"/>
    </row>
    <row r="797" spans="1:7">
      <c r="A797" s="36"/>
      <c r="F797" s="3"/>
      <c r="G797" s="1062"/>
    </row>
    <row r="798" spans="1:7">
      <c r="A798" s="36"/>
      <c r="F798" s="3"/>
      <c r="G798" s="1062"/>
    </row>
    <row r="799" spans="1:7">
      <c r="A799" s="36"/>
      <c r="F799" s="3"/>
      <c r="G799" s="1062"/>
    </row>
    <row r="800" spans="1:7">
      <c r="A800" s="36"/>
      <c r="F800" s="3"/>
      <c r="G800" s="1062"/>
    </row>
    <row r="801" spans="1:7">
      <c r="A801" s="36"/>
      <c r="F801" s="3"/>
      <c r="G801" s="1062"/>
    </row>
    <row r="802" spans="1:7">
      <c r="A802" s="36"/>
      <c r="F802" s="3"/>
      <c r="G802" s="1062"/>
    </row>
    <row r="803" spans="1:7">
      <c r="A803" s="36"/>
      <c r="F803" s="3"/>
      <c r="G803" s="1062"/>
    </row>
    <row r="804" spans="1:7">
      <c r="A804" s="36"/>
      <c r="F804" s="3"/>
      <c r="G804" s="1062"/>
    </row>
    <row r="805" spans="1:7">
      <c r="A805" s="36"/>
      <c r="F805" s="3"/>
      <c r="G805" s="1062"/>
    </row>
    <row r="806" spans="1:7">
      <c r="A806" s="36"/>
      <c r="F806" s="3"/>
      <c r="G806" s="1062"/>
    </row>
    <row r="807" spans="1:7">
      <c r="A807" s="36"/>
      <c r="F807" s="3"/>
      <c r="G807" s="1062"/>
    </row>
    <row r="808" spans="1:7">
      <c r="A808" s="36"/>
      <c r="F808" s="3"/>
      <c r="G808" s="1062"/>
    </row>
    <row r="809" spans="1:7">
      <c r="A809" s="36"/>
      <c r="F809" s="3"/>
      <c r="G809" s="1062"/>
    </row>
    <row r="810" spans="1:7">
      <c r="A810" s="36"/>
      <c r="F810" s="3"/>
      <c r="G810" s="1062"/>
    </row>
    <row r="811" spans="1:7">
      <c r="A811" s="36"/>
      <c r="F811" s="3"/>
      <c r="G811" s="1062"/>
    </row>
    <row r="812" spans="1:7">
      <c r="A812" s="36"/>
      <c r="F812" s="3"/>
      <c r="G812" s="1062"/>
    </row>
    <row r="813" spans="1:7">
      <c r="A813" s="36"/>
      <c r="F813" s="3"/>
      <c r="G813" s="1062"/>
    </row>
    <row r="814" spans="1:7">
      <c r="A814" s="36"/>
      <c r="F814" s="3"/>
      <c r="G814" s="1062"/>
    </row>
    <row r="815" spans="1:7">
      <c r="A815" s="36"/>
      <c r="F815" s="3"/>
      <c r="G815" s="1062"/>
    </row>
    <row r="816" spans="1:7">
      <c r="A816" s="36"/>
      <c r="F816" s="3"/>
      <c r="G816" s="1062"/>
    </row>
    <row r="817" spans="1:7">
      <c r="A817" s="36"/>
      <c r="F817" s="3"/>
      <c r="G817" s="1062"/>
    </row>
    <row r="818" spans="1:7">
      <c r="A818" s="36"/>
      <c r="F818" s="3"/>
      <c r="G818" s="1062"/>
    </row>
    <row r="819" spans="1:7">
      <c r="A819" s="36"/>
      <c r="F819" s="3"/>
      <c r="G819" s="1062"/>
    </row>
    <row r="820" spans="1:7">
      <c r="A820" s="36"/>
      <c r="F820" s="3"/>
      <c r="G820" s="1062"/>
    </row>
    <row r="821" spans="1:7">
      <c r="A821" s="36"/>
      <c r="F821" s="3"/>
      <c r="G821" s="1062"/>
    </row>
    <row r="822" spans="1:7">
      <c r="A822" s="36"/>
      <c r="F822" s="3"/>
      <c r="G822" s="1062"/>
    </row>
    <row r="823" spans="1:7">
      <c r="A823" s="36"/>
      <c r="F823" s="3"/>
      <c r="G823" s="1062"/>
    </row>
    <row r="824" spans="1:7">
      <c r="A824" s="36"/>
      <c r="F824" s="3"/>
      <c r="G824" s="1062"/>
    </row>
    <row r="825" spans="1:7">
      <c r="A825" s="36"/>
      <c r="F825" s="3"/>
      <c r="G825" s="1062"/>
    </row>
    <row r="826" spans="1:7">
      <c r="A826" s="36"/>
      <c r="F826" s="3"/>
      <c r="G826" s="1062"/>
    </row>
    <row r="827" spans="1:7">
      <c r="A827" s="36"/>
      <c r="F827" s="3"/>
      <c r="G827" s="1062"/>
    </row>
    <row r="828" spans="1:7">
      <c r="A828" s="36"/>
      <c r="F828" s="3"/>
      <c r="G828" s="1062"/>
    </row>
    <row r="829" spans="1:7">
      <c r="A829" s="36"/>
      <c r="F829" s="3"/>
      <c r="G829" s="1062"/>
    </row>
    <row r="830" spans="1:7">
      <c r="A830" s="36"/>
      <c r="F830" s="3"/>
      <c r="G830" s="1062"/>
    </row>
    <row r="831" spans="1:7">
      <c r="A831" s="36"/>
      <c r="F831" s="3"/>
      <c r="G831" s="1062"/>
    </row>
    <row r="832" spans="1:7">
      <c r="A832" s="36"/>
      <c r="F832" s="3"/>
      <c r="G832" s="1062"/>
    </row>
    <row r="833" spans="1:7">
      <c r="A833" s="36"/>
      <c r="F833" s="3"/>
      <c r="G833" s="1062"/>
    </row>
    <row r="834" spans="1:7">
      <c r="A834" s="36"/>
      <c r="F834" s="3"/>
      <c r="G834" s="1062"/>
    </row>
    <row r="835" spans="1:7">
      <c r="A835" s="36"/>
      <c r="F835" s="3"/>
      <c r="G835" s="1062"/>
    </row>
    <row r="836" spans="1:7">
      <c r="A836" s="36"/>
      <c r="F836" s="3"/>
      <c r="G836" s="1062"/>
    </row>
    <row r="837" spans="1:7">
      <c r="A837" s="36"/>
      <c r="F837" s="3"/>
      <c r="G837" s="1062"/>
    </row>
    <row r="838" spans="1:7">
      <c r="A838" s="36"/>
      <c r="F838" s="3"/>
      <c r="G838" s="1062"/>
    </row>
    <row r="839" spans="1:7">
      <c r="A839" s="36"/>
      <c r="F839" s="3"/>
      <c r="G839" s="1062"/>
    </row>
    <row r="840" spans="1:7">
      <c r="A840" s="36"/>
      <c r="F840" s="3"/>
      <c r="G840" s="1062"/>
    </row>
    <row r="841" spans="1:7">
      <c r="A841" s="36"/>
      <c r="F841" s="3"/>
      <c r="G841" s="1062"/>
    </row>
    <row r="842" spans="1:7">
      <c r="A842" s="36"/>
      <c r="F842" s="3"/>
      <c r="G842" s="1062"/>
    </row>
    <row r="843" spans="1:7">
      <c r="A843" s="36"/>
      <c r="F843" s="3"/>
      <c r="G843" s="1062"/>
    </row>
    <row r="844" spans="1:7">
      <c r="A844" s="36"/>
      <c r="F844" s="3"/>
      <c r="G844" s="1062"/>
    </row>
    <row r="845" spans="1:7">
      <c r="A845" s="36"/>
      <c r="F845" s="3"/>
      <c r="G845" s="1062"/>
    </row>
    <row r="846" spans="1:7">
      <c r="A846" s="36"/>
      <c r="F846" s="3"/>
      <c r="G846" s="1062"/>
    </row>
    <row r="847" spans="1:7">
      <c r="A847" s="36"/>
      <c r="F847" s="3"/>
      <c r="G847" s="1062"/>
    </row>
    <row r="848" spans="1:7">
      <c r="A848" s="36"/>
      <c r="F848" s="3"/>
      <c r="G848" s="1062"/>
    </row>
    <row r="849" spans="1:7">
      <c r="A849" s="36"/>
      <c r="F849" s="3"/>
      <c r="G849" s="1062"/>
    </row>
    <row r="850" spans="1:7">
      <c r="A850" s="36"/>
      <c r="F850" s="3"/>
      <c r="G850" s="1062"/>
    </row>
    <row r="851" spans="1:7">
      <c r="A851" s="36"/>
      <c r="F851" s="3"/>
      <c r="G851" s="1062"/>
    </row>
    <row r="852" spans="1:7">
      <c r="A852" s="36"/>
      <c r="F852" s="3"/>
      <c r="G852" s="1062"/>
    </row>
    <row r="853" spans="1:7">
      <c r="A853" s="36"/>
      <c r="F853" s="3"/>
      <c r="G853" s="1062"/>
    </row>
    <row r="854" spans="1:7">
      <c r="A854" s="36"/>
      <c r="F854" s="3"/>
      <c r="G854" s="1062"/>
    </row>
    <row r="855" spans="1:7">
      <c r="A855" s="36"/>
      <c r="F855" s="3"/>
      <c r="G855" s="1062"/>
    </row>
    <row r="856" spans="1:7">
      <c r="A856" s="36"/>
      <c r="F856" s="3"/>
      <c r="G856" s="1062"/>
    </row>
    <row r="857" spans="1:7">
      <c r="A857" s="36"/>
      <c r="F857" s="3"/>
      <c r="G857" s="1062"/>
    </row>
    <row r="858" spans="1:7">
      <c r="A858" s="36"/>
      <c r="F858" s="3"/>
      <c r="G858" s="1062"/>
    </row>
    <row r="859" spans="1:7">
      <c r="A859" s="36"/>
      <c r="F859" s="3"/>
      <c r="G859" s="1062"/>
    </row>
    <row r="860" spans="1:7">
      <c r="A860" s="36"/>
      <c r="F860" s="3"/>
      <c r="G860" s="1062"/>
    </row>
    <row r="861" spans="1:7">
      <c r="A861" s="36"/>
      <c r="F861" s="3"/>
      <c r="G861" s="1062"/>
    </row>
    <row r="862" spans="1:7">
      <c r="A862" s="36"/>
      <c r="F862" s="3"/>
      <c r="G862" s="1062"/>
    </row>
    <row r="863" spans="1:7">
      <c r="A863" s="36"/>
      <c r="F863" s="3"/>
      <c r="G863" s="1062"/>
    </row>
    <row r="864" spans="1:7">
      <c r="A864" s="36"/>
      <c r="F864" s="3"/>
      <c r="G864" s="1062"/>
    </row>
    <row r="865" spans="1:7">
      <c r="A865" s="36"/>
      <c r="F865" s="3"/>
      <c r="G865" s="1062"/>
    </row>
    <row r="866" spans="1:7">
      <c r="A866" s="36"/>
      <c r="F866" s="3"/>
      <c r="G866" s="1062"/>
    </row>
    <row r="867" spans="1:7">
      <c r="A867" s="36"/>
      <c r="F867" s="3"/>
      <c r="G867" s="1062"/>
    </row>
    <row r="868" spans="1:7">
      <c r="A868" s="36"/>
      <c r="F868" s="3"/>
      <c r="G868" s="1062"/>
    </row>
    <row r="869" spans="1:7">
      <c r="A869" s="36"/>
      <c r="F869" s="3"/>
      <c r="G869" s="1062"/>
    </row>
    <row r="870" spans="1:7">
      <c r="A870" s="36"/>
      <c r="F870" s="3"/>
      <c r="G870" s="1062"/>
    </row>
    <row r="871" spans="1:7">
      <c r="A871" s="36"/>
      <c r="F871" s="3"/>
      <c r="G871" s="1062"/>
    </row>
    <row r="872" spans="1:7">
      <c r="A872" s="36"/>
      <c r="F872" s="3"/>
      <c r="G872" s="1062"/>
    </row>
    <row r="873" spans="1:7">
      <c r="A873" s="36"/>
      <c r="F873" s="3"/>
      <c r="G873" s="1062"/>
    </row>
    <row r="874" spans="1:7">
      <c r="A874" s="36"/>
      <c r="F874" s="3"/>
      <c r="G874" s="1062"/>
    </row>
    <row r="875" spans="1:7">
      <c r="A875" s="36"/>
      <c r="F875" s="3"/>
      <c r="G875" s="1062"/>
    </row>
    <row r="876" spans="1:7">
      <c r="A876" s="36"/>
      <c r="F876" s="3"/>
      <c r="G876" s="1062"/>
    </row>
    <row r="877" spans="1:7">
      <c r="A877" s="36"/>
      <c r="F877" s="3"/>
      <c r="G877" s="1062"/>
    </row>
    <row r="878" spans="1:7">
      <c r="A878" s="36"/>
      <c r="F878" s="3"/>
      <c r="G878" s="1062"/>
    </row>
    <row r="879" spans="1:7">
      <c r="A879" s="36"/>
      <c r="F879" s="3"/>
      <c r="G879" s="1062"/>
    </row>
    <row r="880" spans="1:7">
      <c r="A880" s="36"/>
      <c r="F880" s="3"/>
      <c r="G880" s="1062"/>
    </row>
    <row r="881" spans="1:7">
      <c r="A881" s="36"/>
      <c r="F881" s="3"/>
      <c r="G881" s="1062"/>
    </row>
    <row r="882" spans="1:7">
      <c r="A882" s="36"/>
      <c r="F882" s="3"/>
      <c r="G882" s="1062"/>
    </row>
    <row r="883" spans="1:7">
      <c r="A883" s="36"/>
      <c r="F883" s="3"/>
      <c r="G883" s="1062"/>
    </row>
    <row r="884" spans="1:7">
      <c r="A884" s="36"/>
      <c r="F884" s="3"/>
      <c r="G884" s="1062"/>
    </row>
    <row r="885" spans="1:7">
      <c r="A885" s="36"/>
      <c r="F885" s="3"/>
      <c r="G885" s="1062"/>
    </row>
    <row r="886" spans="1:7">
      <c r="A886" s="36"/>
      <c r="F886" s="3"/>
      <c r="G886" s="1062"/>
    </row>
    <row r="887" spans="1:7">
      <c r="A887" s="36"/>
      <c r="F887" s="3"/>
      <c r="G887" s="1062"/>
    </row>
    <row r="888" spans="1:7">
      <c r="A888" s="36"/>
      <c r="F888" s="3"/>
      <c r="G888" s="1062"/>
    </row>
    <row r="889" spans="1:7">
      <c r="A889" s="36"/>
      <c r="F889" s="3"/>
      <c r="G889" s="1062"/>
    </row>
    <row r="890" spans="1:7">
      <c r="A890" s="36"/>
      <c r="F890" s="3"/>
      <c r="G890" s="1062"/>
    </row>
    <row r="891" spans="1:7">
      <c r="A891" s="36"/>
      <c r="F891" s="3"/>
      <c r="G891" s="1062"/>
    </row>
    <row r="892" spans="1:7">
      <c r="A892" s="36"/>
      <c r="F892" s="3"/>
      <c r="G892" s="1062"/>
    </row>
    <row r="893" spans="1:7">
      <c r="A893" s="36"/>
      <c r="F893" s="3"/>
      <c r="G893" s="1062"/>
    </row>
    <row r="894" spans="1:7">
      <c r="A894" s="36"/>
      <c r="F894" s="3"/>
      <c r="G894" s="1062"/>
    </row>
    <row r="895" spans="1:7">
      <c r="A895" s="36"/>
      <c r="F895" s="3"/>
      <c r="G895" s="1062"/>
    </row>
    <row r="896" spans="1:7">
      <c r="A896" s="36"/>
      <c r="F896" s="3"/>
      <c r="G896" s="1062"/>
    </row>
    <row r="897" spans="1:7">
      <c r="A897" s="36"/>
      <c r="F897" s="3"/>
      <c r="G897" s="1062"/>
    </row>
    <row r="898" spans="1:7">
      <c r="A898" s="36"/>
      <c r="F898" s="3"/>
      <c r="G898" s="1062"/>
    </row>
    <row r="899" spans="1:7">
      <c r="A899" s="36"/>
      <c r="F899" s="3"/>
      <c r="G899" s="1062"/>
    </row>
    <row r="900" spans="1:7">
      <c r="A900" s="36"/>
      <c r="F900" s="3"/>
      <c r="G900" s="1062"/>
    </row>
    <row r="901" spans="1:7">
      <c r="A901" s="36"/>
      <c r="F901" s="3"/>
      <c r="G901" s="1062"/>
    </row>
    <row r="902" spans="1:7">
      <c r="A902" s="36"/>
      <c r="F902" s="3"/>
      <c r="G902" s="1062"/>
    </row>
    <row r="903" spans="1:7">
      <c r="A903" s="36"/>
      <c r="F903" s="3"/>
      <c r="G903" s="1062"/>
    </row>
    <row r="904" spans="1:7">
      <c r="A904" s="36"/>
      <c r="F904" s="3"/>
      <c r="G904" s="1062"/>
    </row>
    <row r="905" spans="1:7">
      <c r="A905" s="36"/>
      <c r="F905" s="3"/>
      <c r="G905" s="1062"/>
    </row>
    <row r="906" spans="1:7">
      <c r="A906" s="36"/>
      <c r="F906" s="3"/>
      <c r="G906" s="1062"/>
    </row>
    <row r="907" spans="1:7">
      <c r="A907" s="36"/>
      <c r="F907" s="3"/>
      <c r="G907" s="1062"/>
    </row>
    <row r="908" spans="1:7">
      <c r="A908" s="36"/>
      <c r="F908" s="3"/>
      <c r="G908" s="1062"/>
    </row>
    <row r="909" spans="1:7">
      <c r="A909" s="36"/>
      <c r="F909" s="3"/>
      <c r="G909" s="1062"/>
    </row>
    <row r="910" spans="1:7">
      <c r="A910" s="36"/>
      <c r="F910" s="3"/>
      <c r="G910" s="1062"/>
    </row>
    <row r="911" spans="1:7">
      <c r="A911" s="36"/>
      <c r="F911" s="3"/>
      <c r="G911" s="1062"/>
    </row>
    <row r="912" spans="1:7">
      <c r="A912" s="36"/>
      <c r="F912" s="3"/>
      <c r="G912" s="1062"/>
    </row>
    <row r="913" spans="1:7">
      <c r="A913" s="36"/>
      <c r="F913" s="3"/>
      <c r="G913" s="1062"/>
    </row>
    <row r="914" spans="1:7">
      <c r="A914" s="36"/>
      <c r="F914" s="3"/>
      <c r="G914" s="1062"/>
    </row>
    <row r="915" spans="1:7">
      <c r="A915" s="36"/>
      <c r="F915" s="3"/>
      <c r="G915" s="1062"/>
    </row>
    <row r="916" spans="1:7">
      <c r="A916" s="36"/>
      <c r="F916" s="3"/>
      <c r="G916" s="1062"/>
    </row>
    <row r="917" spans="1:7">
      <c r="A917" s="36"/>
      <c r="F917" s="3"/>
      <c r="G917" s="1062"/>
    </row>
    <row r="918" spans="1:7">
      <c r="A918" s="36"/>
      <c r="F918" s="3"/>
      <c r="G918" s="1062"/>
    </row>
    <row r="919" spans="1:7">
      <c r="A919" s="36"/>
      <c r="F919" s="3"/>
      <c r="G919" s="1062"/>
    </row>
    <row r="920" spans="1:7">
      <c r="A920" s="36"/>
      <c r="F920" s="3"/>
      <c r="G920" s="1062"/>
    </row>
    <row r="921" spans="1:7">
      <c r="A921" s="36"/>
      <c r="F921" s="3"/>
      <c r="G921" s="1062"/>
    </row>
    <row r="922" spans="1:7">
      <c r="A922" s="36"/>
      <c r="F922" s="3"/>
      <c r="G922" s="1062"/>
    </row>
    <row r="923" spans="1:7">
      <c r="A923" s="36"/>
      <c r="F923" s="3"/>
      <c r="G923" s="1062"/>
    </row>
    <row r="924" spans="1:7">
      <c r="A924" s="36"/>
      <c r="F924" s="3"/>
      <c r="G924" s="1062"/>
    </row>
    <row r="925" spans="1:7">
      <c r="A925" s="36"/>
      <c r="F925" s="3"/>
      <c r="G925" s="1062"/>
    </row>
    <row r="926" spans="1:7">
      <c r="A926" s="36"/>
      <c r="F926" s="3"/>
      <c r="G926" s="1062"/>
    </row>
    <row r="927" spans="1:7">
      <c r="A927" s="36"/>
      <c r="F927" s="3"/>
      <c r="G927" s="1062"/>
    </row>
    <row r="928" spans="1:7">
      <c r="A928" s="36"/>
      <c r="F928" s="3"/>
      <c r="G928" s="1062"/>
    </row>
    <row r="929" spans="1:7">
      <c r="A929" s="36"/>
      <c r="F929" s="3"/>
      <c r="G929" s="1062"/>
    </row>
    <row r="930" spans="1:7">
      <c r="A930" s="36"/>
      <c r="F930" s="3"/>
      <c r="G930" s="1062"/>
    </row>
    <row r="931" spans="1:7">
      <c r="A931" s="36"/>
      <c r="F931" s="3"/>
      <c r="G931" s="1062"/>
    </row>
    <row r="932" spans="1:7">
      <c r="A932" s="36"/>
      <c r="F932" s="3"/>
      <c r="G932" s="1062"/>
    </row>
    <row r="933" spans="1:7">
      <c r="A933" s="36"/>
      <c r="F933" s="3"/>
      <c r="G933" s="1062"/>
    </row>
    <row r="934" spans="1:7">
      <c r="A934" s="36"/>
      <c r="F934" s="3"/>
      <c r="G934" s="1062"/>
    </row>
    <row r="935" spans="1:7">
      <c r="A935" s="36"/>
      <c r="F935" s="3"/>
      <c r="G935" s="1062"/>
    </row>
    <row r="936" spans="1:7">
      <c r="A936" s="36"/>
      <c r="F936" s="3"/>
      <c r="G936" s="1062"/>
    </row>
    <row r="937" spans="1:7">
      <c r="A937" s="36"/>
      <c r="F937" s="3"/>
      <c r="G937" s="1062"/>
    </row>
    <row r="938" spans="1:7">
      <c r="A938" s="36"/>
      <c r="F938" s="3"/>
      <c r="G938" s="1062"/>
    </row>
    <row r="939" spans="1:7">
      <c r="A939" s="36"/>
      <c r="F939" s="3"/>
      <c r="G939" s="1062"/>
    </row>
    <row r="940" spans="1:7">
      <c r="A940" s="36"/>
      <c r="F940" s="3"/>
      <c r="G940" s="1062"/>
    </row>
    <row r="941" spans="1:7">
      <c r="A941" s="36"/>
      <c r="F941" s="3"/>
      <c r="G941" s="1062"/>
    </row>
    <row r="942" spans="1:7">
      <c r="A942" s="36"/>
      <c r="F942" s="3"/>
      <c r="G942" s="1062"/>
    </row>
    <row r="943" spans="1:7">
      <c r="A943" s="36"/>
      <c r="F943" s="3"/>
      <c r="G943" s="1062"/>
    </row>
    <row r="944" spans="1:7">
      <c r="A944" s="36"/>
      <c r="F944" s="3"/>
      <c r="G944" s="1062"/>
    </row>
    <row r="945" spans="1:7">
      <c r="A945" s="36"/>
      <c r="F945" s="3"/>
      <c r="G945" s="1062"/>
    </row>
    <row r="946" spans="1:7">
      <c r="A946" s="36"/>
      <c r="F946" s="3"/>
      <c r="G946" s="1062"/>
    </row>
    <row r="947" spans="1:7">
      <c r="A947" s="36"/>
      <c r="F947" s="3"/>
      <c r="G947" s="1062"/>
    </row>
    <row r="948" spans="1:7">
      <c r="A948" s="36"/>
      <c r="F948" s="3"/>
      <c r="G948" s="1062"/>
    </row>
    <row r="949" spans="1:7">
      <c r="A949" s="36"/>
      <c r="F949" s="3"/>
      <c r="G949" s="1062"/>
    </row>
    <row r="950" spans="1:7">
      <c r="A950" s="36"/>
      <c r="F950" s="3"/>
      <c r="G950" s="1062"/>
    </row>
    <row r="951" spans="1:7">
      <c r="A951" s="36"/>
      <c r="F951" s="3"/>
      <c r="G951" s="1062"/>
    </row>
    <row r="952" spans="1:7">
      <c r="A952" s="36"/>
      <c r="F952" s="3"/>
      <c r="G952" s="1062"/>
    </row>
    <row r="953" spans="1:7">
      <c r="A953" s="36"/>
      <c r="F953" s="3"/>
      <c r="G953" s="1062"/>
    </row>
    <row r="954" spans="1:7">
      <c r="A954" s="36"/>
      <c r="F954" s="3"/>
      <c r="G954" s="1062"/>
    </row>
    <row r="955" spans="1:7">
      <c r="A955" s="36"/>
      <c r="F955" s="3"/>
      <c r="G955" s="1062"/>
    </row>
    <row r="956" spans="1:7">
      <c r="A956" s="36"/>
      <c r="F956" s="3"/>
      <c r="G956" s="1062"/>
    </row>
    <row r="957" spans="1:7">
      <c r="A957" s="36"/>
      <c r="F957" s="3"/>
      <c r="G957" s="1062"/>
    </row>
    <row r="958" spans="1:7">
      <c r="A958" s="36"/>
      <c r="F958" s="3"/>
      <c r="G958" s="1062"/>
    </row>
    <row r="959" spans="1:7">
      <c r="A959" s="36"/>
      <c r="F959" s="3"/>
      <c r="G959" s="1062"/>
    </row>
    <row r="960" spans="1:7">
      <c r="A960" s="36"/>
      <c r="F960" s="3"/>
      <c r="G960" s="1062"/>
    </row>
    <row r="961" spans="1:7">
      <c r="A961" s="36"/>
      <c r="F961" s="3"/>
      <c r="G961" s="1062"/>
    </row>
    <row r="962" spans="1:7">
      <c r="A962" s="36"/>
      <c r="F962" s="3"/>
      <c r="G962" s="1062"/>
    </row>
    <row r="963" spans="1:7">
      <c r="A963" s="36"/>
      <c r="F963" s="3"/>
      <c r="G963" s="1062"/>
    </row>
    <row r="964" spans="1:7">
      <c r="A964" s="36"/>
      <c r="F964" s="3"/>
      <c r="G964" s="1062"/>
    </row>
    <row r="965" spans="1:7">
      <c r="A965" s="36"/>
      <c r="F965" s="3"/>
      <c r="G965" s="1062"/>
    </row>
    <row r="966" spans="1:7">
      <c r="A966" s="36"/>
      <c r="F966" s="3"/>
      <c r="G966" s="1062"/>
    </row>
    <row r="967" spans="1:7">
      <c r="A967" s="36"/>
      <c r="F967" s="3"/>
      <c r="G967" s="1062"/>
    </row>
    <row r="968" spans="1:7">
      <c r="A968" s="36"/>
      <c r="F968" s="3"/>
      <c r="G968" s="1062"/>
    </row>
    <row r="969" spans="1:7">
      <c r="A969" s="36"/>
      <c r="F969" s="3"/>
      <c r="G969" s="1062"/>
    </row>
    <row r="970" spans="1:7">
      <c r="A970" s="36"/>
      <c r="F970" s="3"/>
      <c r="G970" s="1062"/>
    </row>
    <row r="971" spans="1:7">
      <c r="A971" s="36"/>
      <c r="F971" s="3"/>
      <c r="G971" s="1062"/>
    </row>
    <row r="972" spans="1:7">
      <c r="A972" s="36"/>
      <c r="F972" s="3"/>
      <c r="G972" s="1062"/>
    </row>
    <row r="973" spans="1:7">
      <c r="A973" s="36"/>
      <c r="F973" s="3"/>
      <c r="G973" s="1062"/>
    </row>
    <row r="974" spans="1:7">
      <c r="A974" s="36"/>
      <c r="F974" s="3"/>
      <c r="G974" s="1062"/>
    </row>
    <row r="975" spans="1:7">
      <c r="A975" s="36"/>
      <c r="F975" s="3"/>
      <c r="G975" s="1062"/>
    </row>
    <row r="976" spans="1:7">
      <c r="A976" s="36"/>
      <c r="F976" s="3"/>
      <c r="G976" s="1062"/>
    </row>
    <row r="977" spans="1:7">
      <c r="A977" s="36"/>
      <c r="F977" s="3"/>
      <c r="G977" s="1062"/>
    </row>
    <row r="978" spans="1:7">
      <c r="A978" s="36"/>
      <c r="F978" s="3"/>
      <c r="G978" s="1062"/>
    </row>
    <row r="979" spans="1:7">
      <c r="A979" s="36"/>
      <c r="F979" s="3"/>
      <c r="G979" s="1062"/>
    </row>
    <row r="980" spans="1:7">
      <c r="A980" s="36"/>
      <c r="F980" s="3"/>
      <c r="G980" s="1062"/>
    </row>
    <row r="981" spans="1:7">
      <c r="A981" s="36"/>
      <c r="F981" s="3"/>
      <c r="G981" s="1062"/>
    </row>
    <row r="982" spans="1:7">
      <c r="A982" s="36"/>
      <c r="F982" s="3"/>
      <c r="G982" s="1062"/>
    </row>
    <row r="983" spans="1:7">
      <c r="A983" s="36"/>
      <c r="F983" s="3"/>
      <c r="G983" s="1062"/>
    </row>
    <row r="984" spans="1:7">
      <c r="A984" s="36"/>
      <c r="F984" s="3"/>
      <c r="G984" s="1062"/>
    </row>
    <row r="985" spans="1:7">
      <c r="A985" s="36"/>
      <c r="F985" s="3"/>
      <c r="G985" s="1062"/>
    </row>
    <row r="986" spans="1:7">
      <c r="A986" s="36"/>
      <c r="F986" s="3"/>
      <c r="G986" s="1062"/>
    </row>
    <row r="987" spans="1:7">
      <c r="A987" s="36"/>
      <c r="F987" s="3"/>
      <c r="G987" s="1062"/>
    </row>
    <row r="988" spans="1:7">
      <c r="A988" s="36"/>
      <c r="F988" s="3"/>
      <c r="G988" s="1062"/>
    </row>
    <row r="989" spans="1:7">
      <c r="A989" s="36"/>
      <c r="F989" s="3"/>
      <c r="G989" s="1062"/>
    </row>
    <row r="990" spans="1:7">
      <c r="A990" s="36"/>
      <c r="F990" s="3"/>
      <c r="G990" s="1062"/>
    </row>
    <row r="991" spans="1:7">
      <c r="A991" s="36"/>
      <c r="F991" s="3"/>
      <c r="G991" s="1062"/>
    </row>
    <row r="992" spans="1:7">
      <c r="A992" s="36"/>
      <c r="F992" s="3"/>
      <c r="G992" s="1062"/>
    </row>
    <row r="993" spans="1:7">
      <c r="A993" s="36"/>
      <c r="F993" s="3"/>
      <c r="G993" s="1062"/>
    </row>
    <row r="994" spans="1:7">
      <c r="A994" s="36"/>
      <c r="F994" s="3"/>
      <c r="G994" s="1062"/>
    </row>
    <row r="995" spans="1:7">
      <c r="A995" s="36"/>
      <c r="F995" s="3"/>
      <c r="G995" s="1062"/>
    </row>
    <row r="996" spans="1:7">
      <c r="A996" s="36"/>
      <c r="F996" s="3"/>
      <c r="G996" s="1062"/>
    </row>
    <row r="997" spans="1:7">
      <c r="A997" s="36"/>
      <c r="F997" s="3"/>
      <c r="G997" s="1062"/>
    </row>
    <row r="998" spans="1:7">
      <c r="A998" s="36"/>
      <c r="F998" s="3"/>
      <c r="G998" s="1062"/>
    </row>
    <row r="999" spans="1:7">
      <c r="A999" s="36"/>
      <c r="F999" s="3"/>
      <c r="G999" s="1062"/>
    </row>
    <row r="1000" spans="1:7">
      <c r="A1000" s="36"/>
      <c r="F1000" s="3"/>
      <c r="G1000" s="1062"/>
    </row>
    <row r="1001" spans="1:7">
      <c r="A1001" s="36"/>
      <c r="F1001" s="3"/>
      <c r="G1001" s="1062"/>
    </row>
    <row r="1002" spans="1:7">
      <c r="A1002" s="36"/>
      <c r="F1002" s="3"/>
      <c r="G1002" s="1062"/>
    </row>
    <row r="1003" spans="1:7">
      <c r="A1003" s="36"/>
      <c r="F1003" s="3"/>
      <c r="G1003" s="1062"/>
    </row>
    <row r="1004" spans="1:7">
      <c r="A1004" s="36"/>
      <c r="F1004" s="3"/>
      <c r="G1004" s="1062"/>
    </row>
    <row r="1005" spans="1:7">
      <c r="A1005" s="36"/>
      <c r="F1005" s="3"/>
      <c r="G1005" s="1062"/>
    </row>
    <row r="1006" spans="1:7">
      <c r="A1006" s="36"/>
      <c r="F1006" s="3"/>
      <c r="G1006" s="1062"/>
    </row>
    <row r="1007" spans="1:7">
      <c r="A1007" s="36"/>
      <c r="F1007" s="3"/>
      <c r="G1007" s="1062"/>
    </row>
    <row r="1008" spans="1:7">
      <c r="A1008" s="36"/>
      <c r="F1008" s="3"/>
      <c r="G1008" s="1062"/>
    </row>
    <row r="1009" spans="1:7">
      <c r="A1009" s="36"/>
      <c r="F1009" s="3"/>
      <c r="G1009" s="1062"/>
    </row>
    <row r="1010" spans="1:7">
      <c r="A1010" s="36"/>
      <c r="F1010" s="3"/>
      <c r="G1010" s="1062"/>
    </row>
    <row r="1011" spans="1:7">
      <c r="A1011" s="36"/>
      <c r="F1011" s="3"/>
      <c r="G1011" s="1062"/>
    </row>
    <row r="1012" spans="1:7">
      <c r="A1012" s="36"/>
      <c r="F1012" s="3"/>
      <c r="G1012" s="1062"/>
    </row>
    <row r="1013" spans="1:7">
      <c r="A1013" s="36"/>
      <c r="F1013" s="3"/>
      <c r="G1013" s="1062"/>
    </row>
    <row r="1014" spans="1:7">
      <c r="A1014" s="36"/>
      <c r="F1014" s="3"/>
      <c r="G1014" s="1062"/>
    </row>
    <row r="1015" spans="1:7">
      <c r="A1015" s="36"/>
      <c r="F1015" s="3"/>
      <c r="G1015" s="1062"/>
    </row>
    <row r="1016" spans="1:7">
      <c r="A1016" s="36"/>
      <c r="F1016" s="3"/>
      <c r="G1016" s="1062"/>
    </row>
    <row r="1017" spans="1:7">
      <c r="A1017" s="36"/>
      <c r="F1017" s="3"/>
      <c r="G1017" s="1062"/>
    </row>
    <row r="1018" spans="1:7">
      <c r="A1018" s="36"/>
      <c r="F1018" s="3"/>
      <c r="G1018" s="1062"/>
    </row>
    <row r="1019" spans="1:7">
      <c r="A1019" s="36"/>
      <c r="F1019" s="3"/>
      <c r="G1019" s="1062"/>
    </row>
    <row r="1020" spans="1:7">
      <c r="A1020" s="36"/>
      <c r="F1020" s="3"/>
      <c r="G1020" s="1062"/>
    </row>
    <row r="1021" spans="1:7">
      <c r="A1021" s="36"/>
      <c r="F1021" s="3"/>
      <c r="G1021" s="1062"/>
    </row>
    <row r="1022" spans="1:7">
      <c r="A1022" s="36"/>
      <c r="F1022" s="3"/>
      <c r="G1022" s="1062"/>
    </row>
    <row r="1023" spans="1:7">
      <c r="A1023" s="36"/>
      <c r="F1023" s="3"/>
      <c r="G1023" s="1062"/>
    </row>
    <row r="1024" spans="1:7">
      <c r="A1024" s="36"/>
      <c r="F1024" s="3"/>
      <c r="G1024" s="1062"/>
    </row>
    <row r="1025" spans="1:7">
      <c r="A1025" s="36"/>
      <c r="F1025" s="3"/>
      <c r="G1025" s="1062"/>
    </row>
    <row r="1026" spans="1:7">
      <c r="A1026" s="36"/>
      <c r="F1026" s="3"/>
      <c r="G1026" s="1062"/>
    </row>
    <row r="1027" spans="1:7">
      <c r="A1027" s="36"/>
      <c r="F1027" s="3"/>
      <c r="G1027" s="1062"/>
    </row>
    <row r="1028" spans="1:7">
      <c r="A1028" s="36"/>
      <c r="F1028" s="3"/>
      <c r="G1028" s="1062"/>
    </row>
    <row r="1029" spans="1:7">
      <c r="A1029" s="36"/>
      <c r="F1029" s="3"/>
      <c r="G1029" s="1062"/>
    </row>
    <row r="1030" spans="1:7">
      <c r="A1030" s="36"/>
      <c r="F1030" s="3"/>
      <c r="G1030" s="1062"/>
    </row>
    <row r="1031" spans="1:7">
      <c r="A1031" s="36"/>
      <c r="F1031" s="3"/>
      <c r="G1031" s="1062"/>
    </row>
    <row r="1032" spans="1:7">
      <c r="A1032" s="36"/>
      <c r="F1032" s="3"/>
      <c r="G1032" s="1062"/>
    </row>
    <row r="1033" spans="1:7">
      <c r="A1033" s="36"/>
      <c r="F1033" s="3"/>
      <c r="G1033" s="1062"/>
    </row>
    <row r="1034" spans="1:7">
      <c r="A1034" s="36"/>
      <c r="F1034" s="3"/>
      <c r="G1034" s="1062"/>
    </row>
    <row r="1035" spans="1:7">
      <c r="A1035" s="36"/>
      <c r="F1035" s="3"/>
      <c r="G1035" s="1062"/>
    </row>
    <row r="1036" spans="1:7">
      <c r="A1036" s="36"/>
      <c r="F1036" s="3"/>
      <c r="G1036" s="1062"/>
    </row>
    <row r="1037" spans="1:7">
      <c r="A1037" s="36"/>
      <c r="F1037" s="3"/>
      <c r="G1037" s="1062"/>
    </row>
    <row r="1038" spans="1:7">
      <c r="A1038" s="36"/>
      <c r="F1038" s="3"/>
      <c r="G1038" s="1062"/>
    </row>
    <row r="1039" spans="1:7">
      <c r="A1039" s="36"/>
      <c r="F1039" s="3"/>
      <c r="G1039" s="1062"/>
    </row>
    <row r="1040" spans="1:7">
      <c r="A1040" s="36"/>
      <c r="F1040" s="3"/>
      <c r="G1040" s="1062"/>
    </row>
    <row r="1041" spans="1:7">
      <c r="A1041" s="36"/>
      <c r="F1041" s="3"/>
      <c r="G1041" s="1062"/>
    </row>
    <row r="1042" spans="1:7">
      <c r="A1042" s="36"/>
      <c r="F1042" s="3"/>
      <c r="G1042" s="1062"/>
    </row>
    <row r="1043" spans="1:7">
      <c r="A1043" s="36"/>
      <c r="F1043" s="3"/>
      <c r="G1043" s="1062"/>
    </row>
    <row r="1044" spans="1:7">
      <c r="A1044" s="36"/>
      <c r="F1044" s="3"/>
      <c r="G1044" s="1062"/>
    </row>
    <row r="1045" spans="1:7">
      <c r="A1045" s="36"/>
      <c r="F1045" s="3"/>
      <c r="G1045" s="1062"/>
    </row>
    <row r="1046" spans="1:7">
      <c r="A1046" s="36"/>
      <c r="F1046" s="3"/>
      <c r="G1046" s="1062"/>
    </row>
    <row r="1047" spans="1:7">
      <c r="A1047" s="36"/>
      <c r="F1047" s="3"/>
      <c r="G1047" s="1062"/>
    </row>
    <row r="1048" spans="1:7">
      <c r="A1048" s="36"/>
      <c r="F1048" s="3"/>
      <c r="G1048" s="1062"/>
    </row>
    <row r="1049" spans="1:7">
      <c r="A1049" s="36"/>
      <c r="F1049" s="3"/>
      <c r="G1049" s="1062"/>
    </row>
    <row r="1050" spans="1:7">
      <c r="A1050" s="36"/>
      <c r="F1050" s="3"/>
      <c r="G1050" s="1062"/>
    </row>
    <row r="1051" spans="1:7">
      <c r="A1051" s="36"/>
      <c r="F1051" s="3"/>
      <c r="G1051" s="1062"/>
    </row>
    <row r="1052" spans="1:7">
      <c r="A1052" s="36"/>
      <c r="F1052" s="3"/>
      <c r="G1052" s="1062"/>
    </row>
    <row r="1053" spans="1:7">
      <c r="A1053" s="36"/>
      <c r="F1053" s="3"/>
      <c r="G1053" s="1062"/>
    </row>
    <row r="1054" spans="1:7">
      <c r="A1054" s="36"/>
      <c r="F1054" s="3"/>
      <c r="G1054" s="1062"/>
    </row>
    <row r="1055" spans="1:7">
      <c r="A1055" s="36"/>
      <c r="F1055" s="3"/>
      <c r="G1055" s="1062"/>
    </row>
    <row r="1056" spans="1:7">
      <c r="A1056" s="36"/>
      <c r="F1056" s="3"/>
      <c r="G1056" s="1062"/>
    </row>
    <row r="1057" spans="1:7">
      <c r="A1057" s="36"/>
      <c r="F1057" s="3"/>
      <c r="G1057" s="1062"/>
    </row>
    <row r="1058" spans="1:7">
      <c r="A1058" s="36"/>
      <c r="F1058" s="3"/>
      <c r="G1058" s="1062"/>
    </row>
    <row r="1059" spans="1:7">
      <c r="A1059" s="36"/>
      <c r="F1059" s="3"/>
      <c r="G1059" s="1062"/>
    </row>
    <row r="1060" spans="1:7">
      <c r="A1060" s="36"/>
      <c r="F1060" s="3"/>
      <c r="G1060" s="1062"/>
    </row>
    <row r="1061" spans="1:7">
      <c r="A1061" s="36"/>
      <c r="F1061" s="3"/>
      <c r="G1061" s="1062"/>
    </row>
    <row r="1062" spans="1:7">
      <c r="A1062" s="36"/>
      <c r="F1062" s="3"/>
      <c r="G1062" s="1062"/>
    </row>
    <row r="1063" spans="1:7">
      <c r="A1063" s="36"/>
      <c r="F1063" s="3"/>
      <c r="G1063" s="1062"/>
    </row>
    <row r="1064" spans="1:7">
      <c r="A1064" s="36"/>
      <c r="F1064" s="3"/>
      <c r="G1064" s="1062"/>
    </row>
    <row r="1065" spans="1:7">
      <c r="A1065" s="36"/>
      <c r="F1065" s="3"/>
      <c r="G1065" s="1062"/>
    </row>
    <row r="1066" spans="1:7">
      <c r="A1066" s="36"/>
      <c r="F1066" s="3"/>
      <c r="G1066" s="1062"/>
    </row>
    <row r="1067" spans="1:7">
      <c r="A1067" s="36"/>
      <c r="F1067" s="3"/>
      <c r="G1067" s="1062"/>
    </row>
    <row r="1068" spans="1:7">
      <c r="A1068" s="36"/>
      <c r="F1068" s="3"/>
      <c r="G1068" s="1062"/>
    </row>
    <row r="1069" spans="1:7">
      <c r="A1069" s="36"/>
      <c r="F1069" s="3"/>
      <c r="G1069" s="1062"/>
    </row>
    <row r="1070" spans="1:7">
      <c r="A1070" s="36"/>
      <c r="F1070" s="3"/>
      <c r="G1070" s="1062"/>
    </row>
    <row r="1071" spans="1:7">
      <c r="A1071" s="36"/>
      <c r="F1071" s="3"/>
      <c r="G1071" s="1062"/>
    </row>
    <row r="1072" spans="1:7">
      <c r="A1072" s="36"/>
      <c r="F1072" s="3"/>
      <c r="G1072" s="1062"/>
    </row>
    <row r="1073" spans="1:7">
      <c r="A1073" s="36"/>
      <c r="F1073" s="3"/>
      <c r="G1073" s="1062"/>
    </row>
    <row r="1074" spans="1:7">
      <c r="A1074" s="36"/>
      <c r="F1074" s="3"/>
      <c r="G1074" s="1062"/>
    </row>
    <row r="1075" spans="1:7">
      <c r="A1075" s="36"/>
      <c r="F1075" s="3"/>
      <c r="G1075" s="1062"/>
    </row>
    <row r="1076" spans="1:7">
      <c r="A1076" s="36"/>
      <c r="F1076" s="3"/>
      <c r="G1076" s="1062"/>
    </row>
    <row r="1077" spans="1:7">
      <c r="A1077" s="36"/>
      <c r="F1077" s="3"/>
      <c r="G1077" s="1062"/>
    </row>
    <row r="1078" spans="1:7">
      <c r="A1078" s="36"/>
      <c r="F1078" s="3"/>
      <c r="G1078" s="1062"/>
    </row>
    <row r="1079" spans="1:7">
      <c r="A1079" s="36"/>
      <c r="F1079" s="3"/>
      <c r="G1079" s="1062"/>
    </row>
    <row r="1080" spans="1:7">
      <c r="A1080" s="36"/>
      <c r="F1080" s="3"/>
      <c r="G1080" s="1062"/>
    </row>
    <row r="1081" spans="1:7">
      <c r="A1081" s="36"/>
      <c r="F1081" s="3"/>
      <c r="G1081" s="1062"/>
    </row>
    <row r="1082" spans="1:7">
      <c r="A1082" s="36"/>
      <c r="F1082" s="3"/>
      <c r="G1082" s="1062"/>
    </row>
    <row r="1083" spans="1:7">
      <c r="A1083" s="36"/>
      <c r="F1083" s="3"/>
      <c r="G1083" s="1062"/>
    </row>
    <row r="1084" spans="1:7">
      <c r="A1084" s="36"/>
      <c r="F1084" s="3"/>
      <c r="G1084" s="1062"/>
    </row>
    <row r="1085" spans="1:7">
      <c r="A1085" s="36"/>
      <c r="F1085" s="3"/>
      <c r="G1085" s="1062"/>
    </row>
    <row r="1086" spans="1:7">
      <c r="A1086" s="36"/>
      <c r="F1086" s="3"/>
      <c r="G1086" s="1062"/>
    </row>
    <row r="1087" spans="1:7">
      <c r="A1087" s="36"/>
      <c r="F1087" s="3"/>
      <c r="G1087" s="1062"/>
    </row>
    <row r="1088" spans="1:7">
      <c r="A1088" s="36"/>
      <c r="F1088" s="3"/>
      <c r="G1088" s="1062"/>
    </row>
    <row r="1089" spans="1:7">
      <c r="A1089" s="36"/>
      <c r="F1089" s="3"/>
      <c r="G1089" s="1062"/>
    </row>
    <row r="1090" spans="1:7">
      <c r="A1090" s="36"/>
      <c r="F1090" s="3"/>
      <c r="G1090" s="1062"/>
    </row>
    <row r="1091" spans="1:7">
      <c r="A1091" s="36"/>
      <c r="F1091" s="3"/>
      <c r="G1091" s="1062"/>
    </row>
    <row r="1092" spans="1:7">
      <c r="A1092" s="36"/>
      <c r="F1092" s="3"/>
      <c r="G1092" s="1062"/>
    </row>
    <row r="1093" spans="1:7">
      <c r="A1093" s="36"/>
      <c r="F1093" s="3"/>
      <c r="G1093" s="1062"/>
    </row>
    <row r="1094" spans="1:7">
      <c r="A1094" s="36"/>
      <c r="F1094" s="3"/>
      <c r="G1094" s="1062"/>
    </row>
    <row r="1095" spans="1:7">
      <c r="A1095" s="36"/>
      <c r="F1095" s="3"/>
      <c r="G1095" s="1062"/>
    </row>
    <row r="1096" spans="1:7">
      <c r="A1096" s="36"/>
      <c r="F1096" s="3"/>
      <c r="G1096" s="1062"/>
    </row>
    <row r="1097" spans="1:7">
      <c r="A1097" s="36"/>
      <c r="F1097" s="3"/>
      <c r="G1097" s="1062"/>
    </row>
    <row r="1098" spans="1:7">
      <c r="A1098" s="36"/>
      <c r="F1098" s="3"/>
      <c r="G1098" s="1062"/>
    </row>
    <row r="1099" spans="1:7">
      <c r="A1099" s="36"/>
      <c r="F1099" s="3"/>
      <c r="G1099" s="1062"/>
    </row>
    <row r="1100" spans="1:7">
      <c r="A1100" s="36"/>
      <c r="F1100" s="3"/>
      <c r="G1100" s="1062"/>
    </row>
    <row r="1101" spans="1:7">
      <c r="A1101" s="36"/>
      <c r="F1101" s="3"/>
      <c r="G1101" s="1062"/>
    </row>
    <row r="1102" spans="1:7">
      <c r="A1102" s="36"/>
      <c r="F1102" s="3"/>
      <c r="G1102" s="1062"/>
    </row>
    <row r="1103" spans="1:7">
      <c r="A1103" s="36"/>
      <c r="F1103" s="3"/>
      <c r="G1103" s="1062"/>
    </row>
    <row r="1104" spans="1:7">
      <c r="A1104" s="36"/>
      <c r="F1104" s="3"/>
      <c r="G1104" s="1062"/>
    </row>
    <row r="1105" spans="1:7">
      <c r="A1105" s="36"/>
      <c r="F1105" s="3"/>
      <c r="G1105" s="1062"/>
    </row>
    <row r="1106" spans="1:7">
      <c r="A1106" s="36"/>
      <c r="F1106" s="3"/>
      <c r="G1106" s="1062"/>
    </row>
    <row r="1107" spans="1:7">
      <c r="A1107" s="36"/>
      <c r="F1107" s="3"/>
      <c r="G1107" s="1062"/>
    </row>
    <row r="1108" spans="1:7">
      <c r="A1108" s="36"/>
      <c r="F1108" s="3"/>
      <c r="G1108" s="1062"/>
    </row>
    <row r="1109" spans="1:7">
      <c r="A1109" s="36"/>
      <c r="F1109" s="3"/>
      <c r="G1109" s="1062"/>
    </row>
    <row r="1110" spans="1:7">
      <c r="A1110" s="36"/>
      <c r="F1110" s="3"/>
      <c r="G1110" s="1062"/>
    </row>
    <row r="1111" spans="1:7">
      <c r="A1111" s="36"/>
      <c r="F1111" s="3"/>
      <c r="G1111" s="1062"/>
    </row>
    <row r="1112" spans="1:7">
      <c r="A1112" s="36"/>
      <c r="F1112" s="3"/>
      <c r="G1112" s="1062"/>
    </row>
    <row r="1113" spans="1:7">
      <c r="A1113" s="36"/>
      <c r="F1113" s="3"/>
      <c r="G1113" s="1062"/>
    </row>
    <row r="1114" spans="1:7">
      <c r="A1114" s="36"/>
      <c r="F1114" s="3"/>
      <c r="G1114" s="1062"/>
    </row>
    <row r="1115" spans="1:7">
      <c r="A1115" s="36"/>
      <c r="F1115" s="3"/>
      <c r="G1115" s="1062"/>
    </row>
    <row r="1116" spans="1:7">
      <c r="A1116" s="36"/>
      <c r="F1116" s="3"/>
      <c r="G1116" s="1062"/>
    </row>
    <row r="1117" spans="1:7">
      <c r="A1117" s="36"/>
      <c r="F1117" s="3"/>
      <c r="G1117" s="1062"/>
    </row>
    <row r="1118" spans="1:7">
      <c r="A1118" s="36"/>
      <c r="F1118" s="3"/>
      <c r="G1118" s="1062"/>
    </row>
    <row r="1119" spans="1:7">
      <c r="A1119" s="36"/>
      <c r="F1119" s="3"/>
      <c r="G1119" s="1062"/>
    </row>
    <row r="1120" spans="1:7">
      <c r="A1120" s="36"/>
      <c r="F1120" s="3"/>
      <c r="G1120" s="1062"/>
    </row>
    <row r="1121" spans="1:7">
      <c r="A1121" s="36"/>
      <c r="F1121" s="3"/>
      <c r="G1121" s="1062"/>
    </row>
    <row r="1122" spans="1:7">
      <c r="A1122" s="36"/>
      <c r="F1122" s="3"/>
      <c r="G1122" s="1062"/>
    </row>
    <row r="1123" spans="1:7">
      <c r="A1123" s="36"/>
      <c r="F1123" s="3"/>
      <c r="G1123" s="1062"/>
    </row>
    <row r="1124" spans="1:7">
      <c r="A1124" s="36"/>
      <c r="F1124" s="3"/>
      <c r="G1124" s="1062"/>
    </row>
    <row r="1125" spans="1:7">
      <c r="A1125" s="36"/>
      <c r="F1125" s="3"/>
      <c r="G1125" s="1062"/>
    </row>
    <row r="1126" spans="1:7">
      <c r="A1126" s="36"/>
      <c r="F1126" s="3"/>
      <c r="G1126" s="1062"/>
    </row>
    <row r="1127" spans="1:7">
      <c r="A1127" s="36"/>
      <c r="F1127" s="3"/>
      <c r="G1127" s="1062"/>
    </row>
    <row r="1128" spans="1:7">
      <c r="A1128" s="36"/>
      <c r="F1128" s="3"/>
      <c r="G1128" s="1062"/>
    </row>
    <row r="1129" spans="1:7">
      <c r="A1129" s="36"/>
      <c r="F1129" s="3"/>
      <c r="G1129" s="1062"/>
    </row>
    <row r="1130" spans="1:7">
      <c r="A1130" s="36"/>
      <c r="F1130" s="3"/>
      <c r="G1130" s="1062"/>
    </row>
    <row r="1131" spans="1:7">
      <c r="A1131" s="36"/>
      <c r="F1131" s="3"/>
      <c r="G1131" s="1062"/>
    </row>
    <row r="1132" spans="1:7">
      <c r="A1132" s="36"/>
      <c r="F1132" s="3"/>
      <c r="G1132" s="1062"/>
    </row>
    <row r="1133" spans="1:7">
      <c r="A1133" s="36"/>
      <c r="F1133" s="3"/>
      <c r="G1133" s="1062"/>
    </row>
    <row r="1134" spans="1:7">
      <c r="A1134" s="36"/>
      <c r="F1134" s="3"/>
      <c r="G1134" s="1062"/>
    </row>
    <row r="1135" spans="1:7">
      <c r="A1135" s="36"/>
      <c r="F1135" s="3"/>
      <c r="G1135" s="1062"/>
    </row>
    <row r="1136" spans="1:7">
      <c r="A1136" s="36"/>
      <c r="F1136" s="3"/>
      <c r="G1136" s="1062"/>
    </row>
    <row r="1137" spans="1:7">
      <c r="A1137" s="36"/>
      <c r="F1137" s="3"/>
      <c r="G1137" s="1062"/>
    </row>
    <row r="1138" spans="1:7">
      <c r="A1138" s="36"/>
      <c r="F1138" s="3"/>
      <c r="G1138" s="1062"/>
    </row>
    <row r="1139" spans="1:7">
      <c r="A1139" s="36"/>
      <c r="F1139" s="3"/>
      <c r="G1139" s="1062"/>
    </row>
    <row r="1140" spans="1:7">
      <c r="A1140" s="36"/>
      <c r="F1140" s="3"/>
      <c r="G1140" s="1062"/>
    </row>
    <row r="1141" spans="1:7">
      <c r="A1141" s="36"/>
      <c r="F1141" s="3"/>
      <c r="G1141" s="1062"/>
    </row>
    <row r="1142" spans="1:7">
      <c r="A1142" s="36"/>
      <c r="F1142" s="3"/>
      <c r="G1142" s="1062"/>
    </row>
    <row r="1143" spans="1:7">
      <c r="A1143" s="36"/>
      <c r="F1143" s="3"/>
      <c r="G1143" s="1062"/>
    </row>
    <row r="1144" spans="1:7">
      <c r="A1144" s="36"/>
      <c r="F1144" s="3"/>
      <c r="G1144" s="1062"/>
    </row>
    <row r="1145" spans="1:7">
      <c r="A1145" s="36"/>
      <c r="F1145" s="3"/>
      <c r="G1145" s="1062"/>
    </row>
    <row r="1146" spans="1:7">
      <c r="A1146" s="36"/>
      <c r="F1146" s="3"/>
      <c r="G1146" s="1062"/>
    </row>
    <row r="1147" spans="1:7">
      <c r="A1147" s="36"/>
      <c r="F1147" s="3"/>
      <c r="G1147" s="1062"/>
    </row>
    <row r="1148" spans="1:7">
      <c r="A1148" s="36"/>
      <c r="F1148" s="3"/>
      <c r="G1148" s="1062"/>
    </row>
    <row r="1149" spans="1:7">
      <c r="A1149" s="36"/>
      <c r="F1149" s="3"/>
      <c r="G1149" s="1062"/>
    </row>
    <row r="1150" spans="1:7">
      <c r="A1150" s="36"/>
      <c r="F1150" s="3"/>
      <c r="G1150" s="1062"/>
    </row>
    <row r="1151" spans="1:7">
      <c r="A1151" s="36"/>
      <c r="F1151" s="3"/>
      <c r="G1151" s="1062"/>
    </row>
    <row r="1152" spans="1:7">
      <c r="A1152" s="36"/>
      <c r="F1152" s="3"/>
      <c r="G1152" s="1062"/>
    </row>
    <row r="1153" spans="1:7">
      <c r="A1153" s="36"/>
      <c r="F1153" s="3"/>
      <c r="G1153" s="1062"/>
    </row>
    <row r="1154" spans="1:7">
      <c r="A1154" s="36"/>
      <c r="F1154" s="3"/>
      <c r="G1154" s="1062"/>
    </row>
    <row r="1155" spans="1:7">
      <c r="A1155" s="36"/>
      <c r="F1155" s="3"/>
      <c r="G1155" s="1062"/>
    </row>
    <row r="1156" spans="1:7">
      <c r="A1156" s="36"/>
      <c r="F1156" s="3"/>
      <c r="G1156" s="1062"/>
    </row>
    <row r="1157" spans="1:7">
      <c r="A1157" s="36"/>
      <c r="F1157" s="3"/>
      <c r="G1157" s="1062"/>
    </row>
    <row r="1158" spans="1:7">
      <c r="A1158" s="36"/>
      <c r="F1158" s="3"/>
      <c r="G1158" s="1062"/>
    </row>
    <row r="1159" spans="1:7">
      <c r="A1159" s="36"/>
      <c r="F1159" s="3"/>
      <c r="G1159" s="1062"/>
    </row>
    <row r="1160" spans="1:7">
      <c r="A1160" s="36"/>
      <c r="F1160" s="3"/>
      <c r="G1160" s="1062"/>
    </row>
    <row r="1161" spans="1:7">
      <c r="A1161" s="36"/>
      <c r="F1161" s="3"/>
      <c r="G1161" s="1062"/>
    </row>
    <row r="1162" spans="1:7">
      <c r="A1162" s="36"/>
      <c r="F1162" s="3"/>
      <c r="G1162" s="1062"/>
    </row>
    <row r="1163" spans="1:7">
      <c r="A1163" s="36"/>
      <c r="F1163" s="3"/>
      <c r="G1163" s="1062"/>
    </row>
    <row r="1164" spans="1:7">
      <c r="A1164" s="36"/>
      <c r="F1164" s="3"/>
      <c r="G1164" s="1062"/>
    </row>
    <row r="1165" spans="1:7">
      <c r="A1165" s="36"/>
      <c r="F1165" s="3"/>
      <c r="G1165" s="1062"/>
    </row>
    <row r="1166" spans="1:7">
      <c r="A1166" s="36"/>
      <c r="F1166" s="3"/>
      <c r="G1166" s="1062"/>
    </row>
    <row r="1167" spans="1:7">
      <c r="A1167" s="36"/>
      <c r="F1167" s="3"/>
      <c r="G1167" s="1062"/>
    </row>
    <row r="1168" spans="1:7">
      <c r="A1168" s="36"/>
      <c r="F1168" s="3"/>
      <c r="G1168" s="1062"/>
    </row>
    <row r="1169" spans="1:7">
      <c r="A1169" s="36"/>
      <c r="F1169" s="3"/>
      <c r="G1169" s="1062"/>
    </row>
    <row r="1170" spans="1:7">
      <c r="A1170" s="36"/>
      <c r="F1170" s="3"/>
      <c r="G1170" s="1062"/>
    </row>
    <row r="1171" spans="1:7">
      <c r="A1171" s="36"/>
      <c r="F1171" s="3"/>
      <c r="G1171" s="1062"/>
    </row>
    <row r="1172" spans="1:7">
      <c r="A1172" s="36"/>
      <c r="F1172" s="3"/>
      <c r="G1172" s="1062"/>
    </row>
    <row r="1173" spans="1:7">
      <c r="A1173" s="36"/>
      <c r="F1173" s="3"/>
      <c r="G1173" s="1062"/>
    </row>
    <row r="1174" spans="1:7">
      <c r="A1174" s="36"/>
      <c r="F1174" s="3"/>
      <c r="G1174" s="1062"/>
    </row>
    <row r="1175" spans="1:7">
      <c r="A1175" s="36"/>
      <c r="F1175" s="3"/>
      <c r="G1175" s="1062"/>
    </row>
    <row r="1176" spans="1:7">
      <c r="A1176" s="36"/>
      <c r="F1176" s="3"/>
      <c r="G1176" s="1062"/>
    </row>
    <row r="1177" spans="1:7">
      <c r="A1177" s="36"/>
      <c r="F1177" s="3"/>
      <c r="G1177" s="1062"/>
    </row>
    <row r="1178" spans="1:7">
      <c r="A1178" s="36"/>
      <c r="F1178" s="3"/>
      <c r="G1178" s="1062"/>
    </row>
    <row r="1179" spans="1:7">
      <c r="A1179" s="36"/>
      <c r="F1179" s="3"/>
      <c r="G1179" s="1062"/>
    </row>
    <row r="1180" spans="1:7">
      <c r="A1180" s="36"/>
      <c r="F1180" s="3"/>
      <c r="G1180" s="1062"/>
    </row>
    <row r="1181" spans="1:7">
      <c r="A1181" s="36"/>
      <c r="F1181" s="3"/>
      <c r="G1181" s="1062"/>
    </row>
    <row r="1182" spans="1:7">
      <c r="A1182" s="36"/>
      <c r="F1182" s="3"/>
      <c r="G1182" s="1062"/>
    </row>
    <row r="1183" spans="1:7">
      <c r="A1183" s="36"/>
      <c r="F1183" s="3"/>
      <c r="G1183" s="1062"/>
    </row>
    <row r="1184" spans="1:7">
      <c r="A1184" s="36"/>
      <c r="F1184" s="3"/>
      <c r="G1184" s="1062"/>
    </row>
    <row r="1185" spans="1:7">
      <c r="A1185" s="36"/>
      <c r="F1185" s="3"/>
      <c r="G1185" s="1062"/>
    </row>
    <row r="1186" spans="1:7">
      <c r="A1186" s="36"/>
      <c r="F1186" s="3"/>
      <c r="G1186" s="1062"/>
    </row>
    <row r="1187" spans="1:7">
      <c r="A1187" s="36"/>
      <c r="F1187" s="3"/>
      <c r="G1187" s="1062"/>
    </row>
    <row r="1188" spans="1:7">
      <c r="A1188" s="36"/>
      <c r="F1188" s="3"/>
      <c r="G1188" s="1062"/>
    </row>
    <row r="1189" spans="1:7">
      <c r="A1189" s="36"/>
      <c r="F1189" s="3"/>
      <c r="G1189" s="1062"/>
    </row>
    <row r="1190" spans="1:7">
      <c r="A1190" s="36"/>
      <c r="F1190" s="3"/>
      <c r="G1190" s="1062"/>
    </row>
    <row r="1191" spans="1:7">
      <c r="A1191" s="36"/>
      <c r="F1191" s="3"/>
      <c r="G1191" s="1062"/>
    </row>
    <row r="1192" spans="1:7">
      <c r="A1192" s="36"/>
      <c r="F1192" s="3"/>
      <c r="G1192" s="1062"/>
    </row>
    <row r="1193" spans="1:7">
      <c r="A1193" s="36"/>
      <c r="F1193" s="3"/>
      <c r="G1193" s="1062"/>
    </row>
    <row r="1194" spans="1:7">
      <c r="A1194" s="36"/>
      <c r="F1194" s="3"/>
      <c r="G1194" s="1062"/>
    </row>
    <row r="1195" spans="1:7">
      <c r="A1195" s="36"/>
      <c r="F1195" s="3"/>
      <c r="G1195" s="1062"/>
    </row>
    <row r="1196" spans="1:7">
      <c r="A1196" s="36"/>
      <c r="F1196" s="3"/>
      <c r="G1196" s="1062"/>
    </row>
    <row r="1197" spans="1:7">
      <c r="A1197" s="36"/>
      <c r="F1197" s="3"/>
      <c r="G1197" s="1062"/>
    </row>
    <row r="1198" spans="1:7">
      <c r="A1198" s="36"/>
      <c r="F1198" s="3"/>
      <c r="G1198" s="1062"/>
    </row>
    <row r="1199" spans="1:7">
      <c r="A1199" s="36"/>
      <c r="F1199" s="3"/>
      <c r="G1199" s="1062"/>
    </row>
    <row r="1200" spans="1:7">
      <c r="A1200" s="36"/>
      <c r="F1200" s="3"/>
      <c r="G1200" s="1062"/>
    </row>
    <row r="1201" spans="1:7">
      <c r="A1201" s="36"/>
      <c r="F1201" s="3"/>
      <c r="G1201" s="1062"/>
    </row>
    <row r="1202" spans="1:7">
      <c r="A1202" s="36"/>
      <c r="F1202" s="3"/>
      <c r="G1202" s="1062"/>
    </row>
    <row r="1203" spans="1:7">
      <c r="A1203" s="36"/>
      <c r="F1203" s="3"/>
      <c r="G1203" s="1062"/>
    </row>
    <row r="1204" spans="1:7">
      <c r="A1204" s="36"/>
      <c r="F1204" s="3"/>
      <c r="G1204" s="1062"/>
    </row>
    <row r="1205" spans="1:7">
      <c r="A1205" s="36"/>
      <c r="F1205" s="3"/>
      <c r="G1205" s="1062"/>
    </row>
    <row r="1206" spans="1:7">
      <c r="A1206" s="36"/>
      <c r="F1206" s="3"/>
      <c r="G1206" s="1062"/>
    </row>
    <row r="1207" spans="1:7">
      <c r="A1207" s="36"/>
      <c r="F1207" s="3"/>
      <c r="G1207" s="1062"/>
    </row>
    <row r="1208" spans="1:7">
      <c r="A1208" s="36"/>
      <c r="F1208" s="3"/>
      <c r="G1208" s="1062"/>
    </row>
    <row r="1209" spans="1:7">
      <c r="A1209" s="36"/>
      <c r="F1209" s="3"/>
      <c r="G1209" s="1062"/>
    </row>
    <row r="1210" spans="1:7">
      <c r="A1210" s="36"/>
      <c r="F1210" s="3"/>
      <c r="G1210" s="1062"/>
    </row>
    <row r="1211" spans="1:7">
      <c r="A1211" s="36"/>
      <c r="F1211" s="3"/>
      <c r="G1211" s="1062"/>
    </row>
    <row r="1212" spans="1:7">
      <c r="A1212" s="36"/>
      <c r="F1212" s="3"/>
      <c r="G1212" s="1062"/>
    </row>
    <row r="1213" spans="1:7">
      <c r="A1213" s="36"/>
      <c r="F1213" s="3"/>
      <c r="G1213" s="1062"/>
    </row>
    <row r="1214" spans="1:7">
      <c r="A1214" s="36"/>
      <c r="F1214" s="3"/>
      <c r="G1214" s="1062"/>
    </row>
    <row r="1215" spans="1:7">
      <c r="A1215" s="36"/>
      <c r="F1215" s="3"/>
      <c r="G1215" s="1062"/>
    </row>
    <row r="1216" spans="1:7">
      <c r="A1216" s="36"/>
      <c r="F1216" s="3"/>
      <c r="G1216" s="1062"/>
    </row>
    <row r="1217" spans="1:7">
      <c r="A1217" s="36"/>
      <c r="F1217" s="3"/>
      <c r="G1217" s="1062"/>
    </row>
    <row r="1218" spans="1:7">
      <c r="A1218" s="36"/>
      <c r="F1218" s="3"/>
      <c r="G1218" s="1062"/>
    </row>
    <row r="1219" spans="1:7">
      <c r="A1219" s="36"/>
      <c r="F1219" s="3"/>
      <c r="G1219" s="1062"/>
    </row>
    <row r="1220" spans="1:7">
      <c r="A1220" s="36"/>
      <c r="F1220" s="3"/>
      <c r="G1220" s="1062"/>
    </row>
    <row r="1221" spans="1:7">
      <c r="A1221" s="36"/>
      <c r="F1221" s="3"/>
      <c r="G1221" s="1062"/>
    </row>
    <row r="1222" spans="1:7">
      <c r="A1222" s="36"/>
      <c r="F1222" s="3"/>
      <c r="G1222" s="1062"/>
    </row>
    <row r="1223" spans="1:7">
      <c r="A1223" s="36"/>
      <c r="F1223" s="3"/>
      <c r="G1223" s="1062"/>
    </row>
    <row r="1224" spans="1:7">
      <c r="A1224" s="36"/>
      <c r="F1224" s="3"/>
      <c r="G1224" s="1062"/>
    </row>
    <row r="1225" spans="1:7">
      <c r="A1225" s="36"/>
      <c r="F1225" s="3"/>
      <c r="G1225" s="1062"/>
    </row>
    <row r="1226" spans="1:7">
      <c r="A1226" s="36"/>
      <c r="F1226" s="3"/>
      <c r="G1226" s="1062"/>
    </row>
    <row r="1227" spans="1:7">
      <c r="A1227" s="36"/>
      <c r="F1227" s="3"/>
      <c r="G1227" s="1062"/>
    </row>
    <row r="1228" spans="1:7">
      <c r="A1228" s="36"/>
      <c r="F1228" s="3"/>
      <c r="G1228" s="1062"/>
    </row>
    <row r="1229" spans="1:7">
      <c r="A1229" s="36"/>
      <c r="F1229" s="3"/>
      <c r="G1229" s="1062"/>
    </row>
    <row r="1230" spans="1:7">
      <c r="A1230" s="36"/>
      <c r="F1230" s="3"/>
      <c r="G1230" s="1062"/>
    </row>
    <row r="1231" spans="1:7">
      <c r="A1231" s="36"/>
      <c r="F1231" s="3"/>
      <c r="G1231" s="1062"/>
    </row>
    <row r="1232" spans="1:7">
      <c r="A1232" s="36"/>
      <c r="F1232" s="3"/>
      <c r="G1232" s="1062"/>
    </row>
    <row r="1233" spans="1:7">
      <c r="A1233" s="36"/>
      <c r="F1233" s="3"/>
      <c r="G1233" s="1062"/>
    </row>
    <row r="1234" spans="1:7">
      <c r="A1234" s="36"/>
      <c r="F1234" s="3"/>
      <c r="G1234" s="1062"/>
    </row>
    <row r="1235" spans="1:7">
      <c r="A1235" s="36"/>
      <c r="F1235" s="3"/>
      <c r="G1235" s="1062"/>
    </row>
    <row r="1236" spans="1:7">
      <c r="A1236" s="36"/>
      <c r="F1236" s="3"/>
      <c r="G1236" s="1062"/>
    </row>
    <row r="1237" spans="1:7">
      <c r="A1237" s="36"/>
      <c r="F1237" s="3"/>
      <c r="G1237" s="1062"/>
    </row>
    <row r="1238" spans="1:7">
      <c r="A1238" s="36"/>
      <c r="F1238" s="3"/>
      <c r="G1238" s="1062"/>
    </row>
    <row r="1239" spans="1:7">
      <c r="A1239" s="36"/>
      <c r="F1239" s="3"/>
      <c r="G1239" s="1062"/>
    </row>
    <row r="1240" spans="1:7">
      <c r="A1240" s="36"/>
      <c r="F1240" s="3"/>
      <c r="G1240" s="1062"/>
    </row>
    <row r="1241" spans="1:7">
      <c r="A1241" s="36"/>
      <c r="F1241" s="3"/>
      <c r="G1241" s="1062"/>
    </row>
    <row r="1242" spans="1:7">
      <c r="A1242" s="36"/>
      <c r="F1242" s="3"/>
      <c r="G1242" s="1062"/>
    </row>
    <row r="1243" spans="1:7">
      <c r="A1243" s="36"/>
      <c r="F1243" s="3"/>
      <c r="G1243" s="1062"/>
    </row>
    <row r="1244" spans="1:7">
      <c r="A1244" s="36"/>
      <c r="F1244" s="3"/>
      <c r="G1244" s="1062"/>
    </row>
    <row r="1245" spans="1:7">
      <c r="A1245" s="36"/>
      <c r="F1245" s="3"/>
      <c r="G1245" s="1062"/>
    </row>
    <row r="1246" spans="1:7">
      <c r="A1246" s="36"/>
      <c r="F1246" s="3"/>
      <c r="G1246" s="1062"/>
    </row>
    <row r="1247" spans="1:7">
      <c r="A1247" s="36"/>
      <c r="F1247" s="3"/>
      <c r="G1247" s="1062"/>
    </row>
    <row r="1248" spans="1:7">
      <c r="A1248" s="36"/>
      <c r="F1248" s="3"/>
      <c r="G1248" s="1062"/>
    </row>
    <row r="1249" spans="1:7">
      <c r="A1249" s="36"/>
      <c r="F1249" s="3"/>
      <c r="G1249" s="1062"/>
    </row>
    <row r="1250" spans="1:7">
      <c r="A1250" s="36"/>
      <c r="F1250" s="3"/>
      <c r="G1250" s="1062"/>
    </row>
    <row r="1251" spans="1:7">
      <c r="A1251" s="36"/>
      <c r="F1251" s="3"/>
      <c r="G1251" s="1062"/>
    </row>
    <row r="1252" spans="1:7">
      <c r="A1252" s="36"/>
      <c r="F1252" s="3"/>
      <c r="G1252" s="1062"/>
    </row>
    <row r="1253" spans="1:7">
      <c r="A1253" s="36"/>
      <c r="F1253" s="3"/>
      <c r="G1253" s="1062"/>
    </row>
    <row r="1254" spans="1:7">
      <c r="A1254" s="36"/>
      <c r="F1254" s="3"/>
      <c r="G1254" s="1062"/>
    </row>
    <row r="1255" spans="1:7">
      <c r="A1255" s="36"/>
      <c r="F1255" s="3"/>
      <c r="G1255" s="1062"/>
    </row>
    <row r="1256" spans="1:7">
      <c r="A1256" s="36"/>
      <c r="F1256" s="3"/>
      <c r="G1256" s="1062"/>
    </row>
    <row r="1257" spans="1:7">
      <c r="A1257" s="36"/>
      <c r="F1257" s="3"/>
      <c r="G1257" s="1062"/>
    </row>
    <row r="1258" spans="1:7">
      <c r="A1258" s="36"/>
      <c r="F1258" s="3"/>
      <c r="G1258" s="1062"/>
    </row>
    <row r="1259" spans="1:7">
      <c r="A1259" s="36"/>
      <c r="F1259" s="3"/>
      <c r="G1259" s="1062"/>
    </row>
    <row r="1260" spans="1:7">
      <c r="A1260" s="36"/>
      <c r="F1260" s="3"/>
      <c r="G1260" s="1062"/>
    </row>
    <row r="1261" spans="1:7">
      <c r="A1261" s="36"/>
      <c r="F1261" s="3"/>
      <c r="G1261" s="1062"/>
    </row>
    <row r="1262" spans="1:7">
      <c r="A1262" s="36"/>
      <c r="F1262" s="3"/>
      <c r="G1262" s="1062"/>
    </row>
    <row r="1263" spans="1:7">
      <c r="A1263" s="36"/>
      <c r="F1263" s="3"/>
      <c r="G1263" s="1062"/>
    </row>
    <row r="1264" spans="1:7">
      <c r="A1264" s="36"/>
      <c r="F1264" s="3"/>
      <c r="G1264" s="1062"/>
    </row>
    <row r="1265" spans="1:7">
      <c r="A1265" s="36"/>
      <c r="F1265" s="3"/>
      <c r="G1265" s="1062"/>
    </row>
    <row r="1266" spans="1:7">
      <c r="A1266" s="36"/>
      <c r="F1266" s="3"/>
      <c r="G1266" s="1062"/>
    </row>
    <row r="1267" spans="1:7">
      <c r="A1267" s="36"/>
      <c r="F1267" s="3"/>
      <c r="G1267" s="1062"/>
    </row>
    <row r="1268" spans="1:7">
      <c r="A1268" s="36"/>
      <c r="F1268" s="3"/>
      <c r="G1268" s="1062"/>
    </row>
    <row r="1269" spans="1:7">
      <c r="A1269" s="36"/>
      <c r="F1269" s="3"/>
      <c r="G1269" s="1062"/>
    </row>
    <row r="1270" spans="1:7">
      <c r="A1270" s="36"/>
      <c r="F1270" s="3"/>
      <c r="G1270" s="1062"/>
    </row>
    <row r="1271" spans="1:7">
      <c r="A1271" s="36"/>
      <c r="F1271" s="3"/>
      <c r="G1271" s="1062"/>
    </row>
    <row r="1272" spans="1:7">
      <c r="A1272" s="36"/>
      <c r="F1272" s="3"/>
      <c r="G1272" s="1062"/>
    </row>
    <row r="1273" spans="1:7">
      <c r="A1273" s="36"/>
      <c r="F1273" s="3"/>
      <c r="G1273" s="1062"/>
    </row>
    <row r="1274" spans="1:7">
      <c r="A1274" s="36"/>
      <c r="F1274" s="3"/>
      <c r="G1274" s="1062"/>
    </row>
    <row r="1275" spans="1:7">
      <c r="A1275" s="36"/>
      <c r="F1275" s="3"/>
      <c r="G1275" s="1062"/>
    </row>
    <row r="1276" spans="1:7">
      <c r="A1276" s="36"/>
      <c r="F1276" s="3"/>
      <c r="G1276" s="1062"/>
    </row>
    <row r="1277" spans="1:7">
      <c r="A1277" s="36"/>
      <c r="F1277" s="3"/>
      <c r="G1277" s="1062"/>
    </row>
    <row r="1278" spans="1:7">
      <c r="A1278" s="36"/>
      <c r="F1278" s="3"/>
      <c r="G1278" s="1062"/>
    </row>
    <row r="1279" spans="1:7">
      <c r="A1279" s="36"/>
      <c r="F1279" s="3"/>
      <c r="G1279" s="1062"/>
    </row>
    <row r="1280" spans="1:7">
      <c r="A1280" s="36"/>
      <c r="F1280" s="3"/>
      <c r="G1280" s="1062"/>
    </row>
    <row r="1281" spans="1:7">
      <c r="A1281" s="36"/>
      <c r="F1281" s="3"/>
      <c r="G1281" s="1062"/>
    </row>
    <row r="1282" spans="1:7">
      <c r="A1282" s="36"/>
      <c r="F1282" s="3"/>
      <c r="G1282" s="1062"/>
    </row>
    <row r="1283" spans="1:7">
      <c r="A1283" s="36"/>
      <c r="F1283" s="3"/>
      <c r="G1283" s="1062"/>
    </row>
    <row r="1284" spans="1:7">
      <c r="A1284" s="36"/>
      <c r="F1284" s="3"/>
      <c r="G1284" s="1062"/>
    </row>
    <row r="1285" spans="1:7">
      <c r="A1285" s="36"/>
      <c r="F1285" s="3"/>
      <c r="G1285" s="1062"/>
    </row>
    <row r="1286" spans="1:7">
      <c r="A1286" s="36"/>
      <c r="F1286" s="3"/>
      <c r="G1286" s="1062"/>
    </row>
    <row r="1287" spans="1:7">
      <c r="A1287" s="36"/>
      <c r="F1287" s="3"/>
      <c r="G1287" s="1062"/>
    </row>
    <row r="1288" spans="1:7">
      <c r="A1288" s="36"/>
      <c r="F1288" s="3"/>
      <c r="G1288" s="1062"/>
    </row>
    <row r="1289" spans="1:7">
      <c r="A1289" s="36"/>
      <c r="F1289" s="3"/>
      <c r="G1289" s="1062"/>
    </row>
    <row r="1290" spans="1:7">
      <c r="A1290" s="36"/>
      <c r="F1290" s="3"/>
      <c r="G1290" s="1062"/>
    </row>
    <row r="1291" spans="1:7">
      <c r="A1291" s="36"/>
      <c r="F1291" s="3"/>
      <c r="G1291" s="1062"/>
    </row>
    <row r="1292" spans="1:7">
      <c r="A1292" s="36"/>
      <c r="F1292" s="3"/>
      <c r="G1292" s="1062"/>
    </row>
    <row r="1293" spans="1:7">
      <c r="A1293" s="36"/>
      <c r="F1293" s="3"/>
      <c r="G1293" s="1062"/>
    </row>
    <row r="1294" spans="1:7">
      <c r="A1294" s="36"/>
      <c r="F1294" s="3"/>
      <c r="G1294" s="1062"/>
    </row>
    <row r="1295" spans="1:7">
      <c r="A1295" s="36"/>
      <c r="F1295" s="3"/>
      <c r="G1295" s="1062"/>
    </row>
    <row r="1296" spans="1:7">
      <c r="A1296" s="36"/>
      <c r="F1296" s="3"/>
      <c r="G1296" s="1062"/>
    </row>
    <row r="1297" spans="1:7">
      <c r="A1297" s="36"/>
      <c r="F1297" s="3"/>
      <c r="G1297" s="1062"/>
    </row>
    <row r="1298" spans="1:7">
      <c r="A1298" s="36"/>
      <c r="F1298" s="3"/>
      <c r="G1298" s="1062"/>
    </row>
    <row r="1299" spans="1:7">
      <c r="A1299" s="36"/>
      <c r="F1299" s="3"/>
      <c r="G1299" s="1062"/>
    </row>
    <row r="1300" spans="1:7">
      <c r="A1300" s="36"/>
      <c r="F1300" s="3"/>
      <c r="G1300" s="1062"/>
    </row>
    <row r="1301" spans="1:7">
      <c r="A1301" s="36"/>
      <c r="F1301" s="3"/>
      <c r="G1301" s="1062"/>
    </row>
    <row r="1302" spans="1:7">
      <c r="A1302" s="36"/>
      <c r="F1302" s="3"/>
      <c r="G1302" s="1062"/>
    </row>
    <row r="1303" spans="1:7">
      <c r="A1303" s="36"/>
      <c r="F1303" s="3"/>
      <c r="G1303" s="1062"/>
    </row>
    <row r="1304" spans="1:7">
      <c r="A1304" s="36"/>
      <c r="F1304" s="3"/>
      <c r="G1304" s="1062"/>
    </row>
    <row r="1305" spans="1:7">
      <c r="A1305" s="36"/>
      <c r="F1305" s="3"/>
      <c r="G1305" s="1062"/>
    </row>
    <row r="1306" spans="1:7">
      <c r="A1306" s="36"/>
      <c r="F1306" s="3"/>
      <c r="G1306" s="1062"/>
    </row>
    <row r="1307" spans="1:7">
      <c r="A1307" s="36"/>
      <c r="F1307" s="3"/>
      <c r="G1307" s="1062"/>
    </row>
    <row r="1308" spans="1:7">
      <c r="A1308" s="36"/>
      <c r="F1308" s="3"/>
      <c r="G1308" s="1062"/>
    </row>
    <row r="1309" spans="1:7">
      <c r="A1309" s="36"/>
      <c r="F1309" s="3"/>
      <c r="G1309" s="1062"/>
    </row>
    <row r="1310" spans="1:7">
      <c r="A1310" s="36"/>
      <c r="F1310" s="3"/>
      <c r="G1310" s="1062"/>
    </row>
    <row r="1311" spans="1:7">
      <c r="A1311" s="36"/>
      <c r="F1311" s="3"/>
      <c r="G1311" s="1062"/>
    </row>
    <row r="1312" spans="1:7">
      <c r="A1312" s="36"/>
      <c r="F1312" s="3"/>
      <c r="G1312" s="1062"/>
    </row>
    <row r="1313" spans="1:7">
      <c r="A1313" s="36"/>
      <c r="F1313" s="3"/>
      <c r="G1313" s="1062"/>
    </row>
    <row r="1314" spans="1:7">
      <c r="A1314" s="36"/>
      <c r="F1314" s="3"/>
      <c r="G1314" s="1062"/>
    </row>
    <row r="1315" spans="1:7">
      <c r="A1315" s="36"/>
      <c r="F1315" s="3"/>
      <c r="G1315" s="1062"/>
    </row>
    <row r="1316" spans="1:7">
      <c r="A1316" s="36"/>
      <c r="F1316" s="3"/>
      <c r="G1316" s="1062"/>
    </row>
    <row r="1317" spans="1:7">
      <c r="A1317" s="36"/>
      <c r="F1317" s="3"/>
      <c r="G1317" s="1062"/>
    </row>
    <row r="1318" spans="1:7">
      <c r="A1318" s="36"/>
      <c r="F1318" s="3"/>
      <c r="G1318" s="1062"/>
    </row>
    <row r="1319" spans="1:7">
      <c r="A1319" s="36"/>
      <c r="F1319" s="3"/>
      <c r="G1319" s="1062"/>
    </row>
    <row r="1320" spans="1:7">
      <c r="A1320" s="36"/>
      <c r="F1320" s="3"/>
      <c r="G1320" s="1062"/>
    </row>
    <row r="1321" spans="1:7">
      <c r="A1321" s="36"/>
      <c r="F1321" s="3"/>
      <c r="G1321" s="1062"/>
    </row>
    <row r="1322" spans="1:7">
      <c r="A1322" s="36"/>
      <c r="F1322" s="3"/>
      <c r="G1322" s="1062"/>
    </row>
    <row r="1323" spans="1:7">
      <c r="A1323" s="36"/>
      <c r="F1323" s="3"/>
      <c r="G1323" s="1062"/>
    </row>
    <row r="1324" spans="1:7">
      <c r="A1324" s="36"/>
      <c r="F1324" s="3"/>
      <c r="G1324" s="1062"/>
    </row>
    <row r="1325" spans="1:7">
      <c r="A1325" s="36"/>
      <c r="F1325" s="3"/>
      <c r="G1325" s="1062"/>
    </row>
    <row r="1326" spans="1:7">
      <c r="A1326" s="36"/>
      <c r="F1326" s="3"/>
      <c r="G1326" s="1062"/>
    </row>
    <row r="1327" spans="1:7">
      <c r="A1327" s="36"/>
      <c r="F1327" s="3"/>
      <c r="G1327" s="1062"/>
    </row>
    <row r="1328" spans="1:7">
      <c r="A1328" s="36"/>
      <c r="F1328" s="3"/>
      <c r="G1328" s="1062"/>
    </row>
    <row r="1329" spans="1:7">
      <c r="A1329" s="36"/>
      <c r="F1329" s="3"/>
      <c r="G1329" s="1062"/>
    </row>
    <row r="1330" spans="1:7">
      <c r="A1330" s="36"/>
      <c r="F1330" s="3"/>
      <c r="G1330" s="1062"/>
    </row>
    <row r="1331" spans="1:7">
      <c r="A1331" s="36"/>
      <c r="F1331" s="3"/>
      <c r="G1331" s="1062"/>
    </row>
    <row r="1332" spans="1:7">
      <c r="A1332" s="36"/>
      <c r="F1332" s="3"/>
      <c r="G1332" s="1062"/>
    </row>
    <row r="1333" spans="1:7">
      <c r="A1333" s="36"/>
      <c r="F1333" s="3"/>
      <c r="G1333" s="1062"/>
    </row>
    <row r="1334" spans="1:7">
      <c r="A1334" s="36"/>
      <c r="F1334" s="3"/>
      <c r="G1334" s="1062"/>
    </row>
    <row r="1335" spans="1:7">
      <c r="A1335" s="36"/>
      <c r="F1335" s="3"/>
      <c r="G1335" s="1062"/>
    </row>
    <row r="1336" spans="1:7">
      <c r="A1336" s="36"/>
      <c r="F1336" s="3"/>
      <c r="G1336" s="1062"/>
    </row>
    <row r="1337" spans="1:7">
      <c r="A1337" s="36"/>
      <c r="F1337" s="3"/>
      <c r="G1337" s="1062"/>
    </row>
    <row r="1338" spans="1:7">
      <c r="A1338" s="36"/>
      <c r="F1338" s="3"/>
      <c r="G1338" s="1062"/>
    </row>
    <row r="1339" spans="1:7">
      <c r="A1339" s="36"/>
      <c r="F1339" s="3"/>
      <c r="G1339" s="1062"/>
    </row>
    <row r="1340" spans="1:7">
      <c r="A1340" s="36"/>
      <c r="F1340" s="3"/>
      <c r="G1340" s="1062"/>
    </row>
    <row r="1341" spans="1:7">
      <c r="A1341" s="36"/>
      <c r="F1341" s="3"/>
      <c r="G1341" s="1062"/>
    </row>
    <row r="1342" spans="1:7">
      <c r="A1342" s="36"/>
      <c r="F1342" s="3"/>
      <c r="G1342" s="1062"/>
    </row>
    <row r="1343" spans="1:7">
      <c r="A1343" s="36"/>
      <c r="F1343" s="3"/>
      <c r="G1343" s="1062"/>
    </row>
    <row r="1344" spans="1:7">
      <c r="A1344" s="36"/>
      <c r="F1344" s="3"/>
      <c r="G1344" s="1062"/>
    </row>
    <row r="1345" spans="1:7">
      <c r="A1345" s="36"/>
      <c r="F1345" s="3"/>
      <c r="G1345" s="1062"/>
    </row>
    <row r="1346" spans="1:7">
      <c r="A1346" s="36"/>
      <c r="F1346" s="3"/>
      <c r="G1346" s="1062"/>
    </row>
    <row r="1347" spans="1:7">
      <c r="A1347" s="36"/>
      <c r="F1347" s="3"/>
      <c r="G1347" s="1062"/>
    </row>
    <row r="1348" spans="1:7">
      <c r="A1348" s="36"/>
      <c r="F1348" s="3"/>
      <c r="G1348" s="1062"/>
    </row>
    <row r="1349" spans="1:7">
      <c r="A1349" s="36"/>
      <c r="F1349" s="3"/>
      <c r="G1349" s="1062"/>
    </row>
    <row r="1350" spans="1:7">
      <c r="A1350" s="36"/>
      <c r="F1350" s="3"/>
      <c r="G1350" s="1062"/>
    </row>
    <row r="1351" spans="1:7">
      <c r="A1351" s="36"/>
      <c r="F1351" s="3"/>
      <c r="G1351" s="1062"/>
    </row>
    <row r="1352" spans="1:7">
      <c r="A1352" s="36"/>
      <c r="F1352" s="3"/>
      <c r="G1352" s="1062"/>
    </row>
    <row r="1353" spans="1:7">
      <c r="A1353" s="36"/>
      <c r="F1353" s="3"/>
      <c r="G1353" s="1062"/>
    </row>
    <row r="1354" spans="1:7">
      <c r="A1354" s="36"/>
      <c r="F1354" s="3"/>
      <c r="G1354" s="1062"/>
    </row>
    <row r="1355" spans="1:7">
      <c r="A1355" s="36"/>
      <c r="F1355" s="3"/>
      <c r="G1355" s="1062"/>
    </row>
    <row r="1356" spans="1:7">
      <c r="A1356" s="36"/>
      <c r="F1356" s="3"/>
      <c r="G1356" s="1062"/>
    </row>
    <row r="1357" spans="1:7">
      <c r="A1357" s="36"/>
      <c r="F1357" s="3"/>
      <c r="G1357" s="1062"/>
    </row>
    <row r="1358" spans="1:7">
      <c r="A1358" s="36"/>
      <c r="F1358" s="3"/>
      <c r="G1358" s="1062"/>
    </row>
    <row r="1359" spans="1:7">
      <c r="A1359" s="36"/>
      <c r="F1359" s="3"/>
      <c r="G1359" s="1062"/>
    </row>
    <row r="1360" spans="1:7">
      <c r="A1360" s="36"/>
      <c r="F1360" s="3"/>
      <c r="G1360" s="1062"/>
    </row>
    <row r="1361" spans="1:7">
      <c r="A1361" s="36"/>
      <c r="F1361" s="3"/>
      <c r="G1361" s="1062"/>
    </row>
    <row r="1362" spans="1:7">
      <c r="A1362" s="36"/>
      <c r="F1362" s="3"/>
      <c r="G1362" s="1062"/>
    </row>
    <row r="1363" spans="1:7">
      <c r="A1363" s="36"/>
      <c r="F1363" s="3"/>
      <c r="G1363" s="1062"/>
    </row>
    <row r="1364" spans="1:7">
      <c r="A1364" s="36"/>
      <c r="F1364" s="3"/>
      <c r="G1364" s="1062"/>
    </row>
    <row r="1365" spans="1:7">
      <c r="A1365" s="36"/>
      <c r="F1365" s="3"/>
      <c r="G1365" s="1062"/>
    </row>
    <row r="1366" spans="1:7">
      <c r="A1366" s="36"/>
      <c r="F1366" s="3"/>
      <c r="G1366" s="1062"/>
    </row>
    <row r="1367" spans="1:7">
      <c r="A1367" s="36"/>
      <c r="F1367" s="3"/>
      <c r="G1367" s="1062"/>
    </row>
    <row r="1368" spans="1:7">
      <c r="A1368" s="36"/>
      <c r="F1368" s="3"/>
      <c r="G1368" s="1062"/>
    </row>
    <row r="1369" spans="1:7">
      <c r="A1369" s="36"/>
      <c r="F1369" s="3"/>
      <c r="G1369" s="1062"/>
    </row>
    <row r="1370" spans="1:7">
      <c r="A1370" s="36"/>
      <c r="F1370" s="3"/>
      <c r="G1370" s="1062"/>
    </row>
    <row r="1371" spans="1:7">
      <c r="A1371" s="36"/>
      <c r="F1371" s="3"/>
      <c r="G1371" s="1062"/>
    </row>
    <row r="1372" spans="1:7">
      <c r="A1372" s="36"/>
      <c r="F1372" s="3"/>
      <c r="G1372" s="1062"/>
    </row>
    <row r="1373" spans="1:7">
      <c r="A1373" s="36"/>
      <c r="F1373" s="3"/>
      <c r="G1373" s="1062"/>
    </row>
    <row r="1374" spans="1:7">
      <c r="A1374" s="36"/>
      <c r="F1374" s="3"/>
      <c r="G1374" s="1062"/>
    </row>
    <row r="1375" spans="1:7">
      <c r="A1375" s="36"/>
      <c r="F1375" s="3"/>
      <c r="G1375" s="1062"/>
    </row>
    <row r="1376" spans="1:7">
      <c r="A1376" s="36"/>
      <c r="F1376" s="3"/>
      <c r="G1376" s="1062"/>
    </row>
    <row r="1377" spans="1:7">
      <c r="A1377" s="36"/>
      <c r="F1377" s="3"/>
      <c r="G1377" s="1062"/>
    </row>
    <row r="1378" spans="1:7">
      <c r="A1378" s="36"/>
      <c r="F1378" s="3"/>
      <c r="G1378" s="1062"/>
    </row>
    <row r="1379" spans="1:7">
      <c r="A1379" s="36"/>
      <c r="F1379" s="3"/>
      <c r="G1379" s="1062"/>
    </row>
    <row r="1380" spans="1:7">
      <c r="A1380" s="36"/>
      <c r="F1380" s="3"/>
      <c r="G1380" s="1062"/>
    </row>
    <row r="1381" spans="1:7">
      <c r="A1381" s="36"/>
      <c r="F1381" s="3"/>
      <c r="G1381" s="1062"/>
    </row>
    <row r="1382" spans="1:7">
      <c r="A1382" s="36"/>
      <c r="F1382" s="3"/>
      <c r="G1382" s="1062"/>
    </row>
    <row r="1383" spans="1:7">
      <c r="A1383" s="36"/>
      <c r="F1383" s="3"/>
      <c r="G1383" s="1062"/>
    </row>
    <row r="1384" spans="1:7">
      <c r="A1384" s="36"/>
      <c r="F1384" s="3"/>
      <c r="G1384" s="1062"/>
    </row>
    <row r="1385" spans="1:7">
      <c r="A1385" s="36"/>
      <c r="F1385" s="3"/>
      <c r="G1385" s="1062"/>
    </row>
    <row r="1386" spans="1:7">
      <c r="A1386" s="36"/>
      <c r="F1386" s="3"/>
      <c r="G1386" s="1062"/>
    </row>
    <row r="1387" spans="1:7">
      <c r="A1387" s="36"/>
      <c r="F1387" s="3"/>
      <c r="G1387" s="1062"/>
    </row>
    <row r="1388" spans="1:7">
      <c r="A1388" s="36"/>
      <c r="F1388" s="3"/>
      <c r="G1388" s="1062"/>
    </row>
    <row r="1389" spans="1:7">
      <c r="A1389" s="36"/>
      <c r="F1389" s="3"/>
      <c r="G1389" s="1062"/>
    </row>
    <row r="1390" spans="1:7">
      <c r="A1390" s="36"/>
      <c r="F1390" s="3"/>
      <c r="G1390" s="1062"/>
    </row>
    <row r="1391" spans="1:7">
      <c r="A1391" s="36"/>
      <c r="F1391" s="3"/>
      <c r="G1391" s="1062"/>
    </row>
    <row r="1392" spans="1:7">
      <c r="A1392" s="36"/>
      <c r="F1392" s="3"/>
      <c r="G1392" s="1062"/>
    </row>
    <row r="1393" spans="1:7">
      <c r="A1393" s="36"/>
      <c r="F1393" s="3"/>
      <c r="G1393" s="1062"/>
    </row>
    <row r="1394" spans="1:7">
      <c r="A1394" s="36"/>
      <c r="F1394" s="3"/>
      <c r="G1394" s="1062"/>
    </row>
  </sheetData>
  <sheetProtection algorithmName="SHA-512" hashValue="1gHB+zsQy+hmdYFH4lc/u1k7ZYE6FJKP9yx5Y2KhL2SfNy+kMuBsMZRkZU9Rt/gubljYLi0iWw1t7eU41p/s0w==" saltValue="3TxO2bnp1g+YhjLjWobpHA==" spinCount="100000" sheet="1" objects="1" scenarios="1"/>
  <mergeCells count="1">
    <mergeCell ref="A2:C2"/>
  </mergeCells>
  <pageMargins left="1.1811023622047245" right="0.39370078740157483" top="0.59055118110236227" bottom="0.98425196850393704" header="0.19685039370078741" footer="0.59055118110236227"/>
  <pageSetup paperSize="9" firstPageNumber="2" orientation="portrait" useFirstPageNumber="1" r:id="rId1"/>
  <headerFooter scaleWithDoc="0">
    <oddFooter>&amp;L&amp;"Arial Narrow,Regular"Investitor:   Hrvatska akademija znanosti i umjetnosti, Trg Nikole Šubića Zrinskog 11, Zagreb&amp;R&amp;"Arial Narrow,Regular"&amp;P</oddFooter>
  </headerFooter>
  <rowBreaks count="18" manualBreakCount="18">
    <brk id="40" max="7" man="1"/>
    <brk id="73" max="7" man="1"/>
    <brk id="101" max="7" man="1"/>
    <brk id="128" max="7" man="1"/>
    <brk id="157" max="7" man="1"/>
    <brk id="213" max="7" man="1"/>
    <brk id="241" max="7" man="1"/>
    <brk id="273" max="7" man="1"/>
    <brk id="290" max="7" man="1"/>
    <brk id="340" max="7" man="1"/>
    <brk id="366" max="7" man="1"/>
    <brk id="394" max="7" man="1"/>
    <brk id="405" max="7" man="1"/>
    <brk id="457" max="7" man="1"/>
    <brk id="475" max="7" man="1"/>
    <brk id="485" max="7" man="1"/>
    <brk id="509" max="7" man="1"/>
    <brk id="539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296"/>
  <sheetViews>
    <sheetView view="pageBreakPreview" zoomScaleNormal="75" zoomScaleSheetLayoutView="100" workbookViewId="0">
      <selection activeCell="H3" sqref="H3"/>
    </sheetView>
  </sheetViews>
  <sheetFormatPr defaultColWidth="9.140625" defaultRowHeight="12.75"/>
  <cols>
    <col min="1" max="1" width="4.7109375" style="106" customWidth="1"/>
    <col min="2" max="2" width="0.85546875" style="22" customWidth="1"/>
    <col min="3" max="3" width="36.7109375" style="42" customWidth="1"/>
    <col min="4" max="4" width="6.7109375" style="772" customWidth="1"/>
    <col min="5" max="5" width="6.7109375" style="6" customWidth="1"/>
    <col min="6" max="6" width="7.7109375" style="107" customWidth="1"/>
    <col min="7" max="7" width="10.7109375" style="1113" customWidth="1"/>
    <col min="8" max="8" width="12.7109375" style="69" customWidth="1"/>
    <col min="9" max="9" width="12.7109375" style="322" customWidth="1"/>
    <col min="10" max="10" width="12.7109375" style="169" customWidth="1"/>
    <col min="11" max="11" width="12.7109375" style="322" customWidth="1"/>
    <col min="12" max="12" width="10" style="17" bestFit="1" customWidth="1"/>
    <col min="13" max="16384" width="9.140625" style="17"/>
  </cols>
  <sheetData>
    <row r="1" spans="1:15" s="100" customFormat="1" ht="16.5" customHeight="1">
      <c r="A1" s="992" t="s">
        <v>815</v>
      </c>
      <c r="B1" s="992"/>
      <c r="C1" s="992"/>
      <c r="D1" s="992"/>
      <c r="E1" s="193"/>
      <c r="F1" s="29"/>
      <c r="G1" s="1101"/>
      <c r="H1" s="233"/>
      <c r="I1" s="751"/>
      <c r="J1" s="752"/>
      <c r="K1" s="751"/>
      <c r="L1" s="753"/>
      <c r="M1" s="753"/>
      <c r="N1" s="753"/>
      <c r="O1" s="753"/>
    </row>
    <row r="2" spans="1:15" s="100" customFormat="1" ht="16.5" customHeight="1">
      <c r="A2" s="1145" t="s">
        <v>498</v>
      </c>
      <c r="B2" s="1145"/>
      <c r="C2" s="1145"/>
      <c r="D2" s="30"/>
      <c r="E2" s="194"/>
      <c r="F2" s="31"/>
      <c r="G2" s="1043"/>
      <c r="H2" s="386" t="s">
        <v>499</v>
      </c>
      <c r="I2" s="751"/>
      <c r="J2" s="752"/>
      <c r="K2" s="751"/>
    </row>
    <row r="3" spans="1:15" ht="20.100000000000001" customHeight="1">
      <c r="A3" s="34"/>
      <c r="B3" s="102"/>
      <c r="C3" s="103"/>
      <c r="E3" s="163"/>
      <c r="F3" s="2"/>
      <c r="G3" s="1102"/>
      <c r="H3" s="351"/>
    </row>
    <row r="4" spans="1:15" ht="25.5">
      <c r="A4" s="546" t="s">
        <v>7</v>
      </c>
      <c r="B4" s="674"/>
      <c r="C4" s="548" t="s">
        <v>3</v>
      </c>
      <c r="D4" s="773" t="s">
        <v>170</v>
      </c>
      <c r="E4" s="754" t="s">
        <v>16</v>
      </c>
      <c r="F4" s="551" t="s">
        <v>0</v>
      </c>
      <c r="G4" s="1103" t="s">
        <v>1</v>
      </c>
      <c r="H4" s="755" t="s">
        <v>5</v>
      </c>
      <c r="I4" s="756" t="s">
        <v>216</v>
      </c>
      <c r="J4" s="757" t="s">
        <v>305</v>
      </c>
      <c r="K4" s="758" t="s">
        <v>306</v>
      </c>
    </row>
    <row r="5" spans="1:15" ht="12.75" customHeight="1">
      <c r="A5" s="34"/>
      <c r="F5" s="2"/>
      <c r="G5" s="1102"/>
      <c r="I5" s="358"/>
      <c r="J5" s="359"/>
      <c r="K5" s="360"/>
    </row>
    <row r="6" spans="1:15" s="178" customFormat="1" ht="24.95" customHeight="1">
      <c r="A6" s="47"/>
      <c r="B6" s="48"/>
      <c r="C6" s="49" t="s">
        <v>182</v>
      </c>
      <c r="D6" s="774"/>
      <c r="E6" s="95"/>
      <c r="F6" s="21"/>
      <c r="G6" s="1047"/>
      <c r="H6" s="97"/>
      <c r="I6" s="321"/>
      <c r="J6" s="179"/>
      <c r="K6" s="321"/>
    </row>
    <row r="7" spans="1:15">
      <c r="A7" s="109"/>
      <c r="B7" s="133"/>
      <c r="C7" s="111"/>
      <c r="D7" s="475"/>
      <c r="E7" s="112"/>
      <c r="F7" s="112"/>
      <c r="G7" s="130"/>
      <c r="H7" s="6"/>
      <c r="I7" s="321"/>
      <c r="J7" s="179"/>
      <c r="K7" s="321"/>
    </row>
    <row r="8" spans="1:15">
      <c r="A8" s="747" t="s">
        <v>151</v>
      </c>
      <c r="B8" s="747"/>
      <c r="C8" s="727" t="s">
        <v>229</v>
      </c>
      <c r="D8" s="775"/>
      <c r="E8" s="95"/>
      <c r="F8" s="181"/>
      <c r="G8" s="184"/>
      <c r="H8" s="182"/>
      <c r="I8" s="321"/>
      <c r="J8" s="179"/>
      <c r="K8" s="321"/>
    </row>
    <row r="9" spans="1:15">
      <c r="A9" s="114"/>
      <c r="B9" s="114"/>
      <c r="C9" s="103"/>
      <c r="D9" s="104"/>
      <c r="E9" s="163"/>
      <c r="F9" s="116"/>
      <c r="G9" s="131"/>
      <c r="H9" s="113"/>
    </row>
    <row r="10" spans="1:15" ht="76.5">
      <c r="A10" s="114">
        <v>1</v>
      </c>
      <c r="B10" s="114"/>
      <c r="C10" s="295" t="s">
        <v>551</v>
      </c>
      <c r="D10" s="776" t="s">
        <v>230</v>
      </c>
      <c r="E10" s="349" t="s">
        <v>2</v>
      </c>
      <c r="F10" s="297">
        <v>1</v>
      </c>
      <c r="G10" s="298"/>
      <c r="H10" s="119">
        <f>F10*G10</f>
        <v>0</v>
      </c>
      <c r="I10" s="335">
        <f>$H$10</f>
        <v>0</v>
      </c>
    </row>
    <row r="11" spans="1:15">
      <c r="A11" s="114"/>
      <c r="B11" s="114"/>
      <c r="C11" s="120"/>
      <c r="D11" s="475"/>
      <c r="F11" s="116"/>
      <c r="G11" s="306"/>
      <c r="H11" s="2"/>
      <c r="I11" s="335"/>
    </row>
    <row r="12" spans="1:15" ht="25.5">
      <c r="A12" s="114">
        <v>2</v>
      </c>
      <c r="B12" s="114"/>
      <c r="C12" s="295" t="s">
        <v>231</v>
      </c>
      <c r="D12" s="776" t="s">
        <v>552</v>
      </c>
      <c r="E12" s="349" t="s">
        <v>2</v>
      </c>
      <c r="F12" s="297">
        <v>1</v>
      </c>
      <c r="G12" s="298"/>
      <c r="H12" s="119">
        <f>F12*G12</f>
        <v>0</v>
      </c>
      <c r="I12" s="335">
        <f>$H$12</f>
        <v>0</v>
      </c>
    </row>
    <row r="13" spans="1:15">
      <c r="A13" s="114"/>
      <c r="B13" s="114"/>
      <c r="C13" s="120"/>
      <c r="D13" s="475"/>
      <c r="F13" s="116"/>
      <c r="G13" s="306"/>
      <c r="H13" s="2"/>
      <c r="I13" s="335"/>
    </row>
    <row r="14" spans="1:15" ht="63.75">
      <c r="A14" s="114">
        <v>3</v>
      </c>
      <c r="B14" s="114"/>
      <c r="C14" s="295" t="s">
        <v>232</v>
      </c>
      <c r="D14" s="475"/>
      <c r="F14" s="6"/>
      <c r="G14" s="195"/>
      <c r="H14" s="6"/>
    </row>
    <row r="15" spans="1:15" ht="51">
      <c r="A15" s="114" t="s">
        <v>234</v>
      </c>
      <c r="B15" s="114"/>
      <c r="C15" s="299" t="s">
        <v>233</v>
      </c>
      <c r="D15" s="777"/>
      <c r="E15" s="347" t="s">
        <v>150</v>
      </c>
      <c r="F15" s="301">
        <v>400</v>
      </c>
      <c r="G15" s="301"/>
      <c r="H15" s="119">
        <f>F15*G15</f>
        <v>0</v>
      </c>
      <c r="I15" s="335">
        <f>$H$15</f>
        <v>0</v>
      </c>
    </row>
    <row r="16" spans="1:15" ht="51">
      <c r="A16" s="114" t="s">
        <v>237</v>
      </c>
      <c r="B16" s="114"/>
      <c r="C16" s="299" t="s">
        <v>235</v>
      </c>
      <c r="D16" s="778"/>
      <c r="E16" s="347" t="s">
        <v>2</v>
      </c>
      <c r="F16" s="347">
        <v>40</v>
      </c>
      <c r="G16" s="301"/>
      <c r="H16" s="119">
        <f>F16*G16</f>
        <v>0</v>
      </c>
      <c r="I16" s="335">
        <f>H16</f>
        <v>0</v>
      </c>
    </row>
    <row r="17" spans="1:11" ht="51">
      <c r="A17" s="114" t="s">
        <v>238</v>
      </c>
      <c r="B17" s="114"/>
      <c r="C17" s="299" t="s">
        <v>236</v>
      </c>
      <c r="D17" s="778"/>
      <c r="E17" s="347" t="s">
        <v>2</v>
      </c>
      <c r="F17" s="347">
        <v>12</v>
      </c>
      <c r="G17" s="301"/>
      <c r="H17" s="119">
        <f>F17*G17</f>
        <v>0</v>
      </c>
      <c r="I17" s="335">
        <f>H17</f>
        <v>0</v>
      </c>
    </row>
    <row r="18" spans="1:11">
      <c r="A18" s="114"/>
      <c r="B18" s="114"/>
      <c r="C18" s="120"/>
      <c r="D18" s="475"/>
      <c r="F18" s="116"/>
      <c r="G18" s="306"/>
      <c r="H18" s="2"/>
      <c r="I18" s="335"/>
    </row>
    <row r="19" spans="1:11" ht="38.25">
      <c r="A19" s="114">
        <v>4</v>
      </c>
      <c r="B19" s="114"/>
      <c r="C19" s="146" t="s">
        <v>239</v>
      </c>
      <c r="D19" s="777"/>
      <c r="E19" s="262"/>
      <c r="F19" s="118"/>
      <c r="G19" s="166"/>
      <c r="H19" s="119"/>
      <c r="I19" s="335"/>
    </row>
    <row r="20" spans="1:11" ht="25.5">
      <c r="A20" s="114" t="s">
        <v>240</v>
      </c>
      <c r="B20" s="114"/>
      <c r="C20" s="295" t="s">
        <v>244</v>
      </c>
      <c r="D20" s="778"/>
      <c r="E20" s="347" t="s">
        <v>2</v>
      </c>
      <c r="F20" s="300">
        <v>10</v>
      </c>
      <c r="G20" s="301"/>
      <c r="H20" s="119">
        <f>F20*G20</f>
        <v>0</v>
      </c>
      <c r="I20" s="335">
        <f>H20</f>
        <v>0</v>
      </c>
    </row>
    <row r="21" spans="1:11" ht="25.5">
      <c r="A21" s="114" t="s">
        <v>241</v>
      </c>
      <c r="B21" s="114"/>
      <c r="C21" s="295" t="s">
        <v>245</v>
      </c>
      <c r="D21" s="778"/>
      <c r="E21" s="347" t="s">
        <v>2</v>
      </c>
      <c r="F21" s="300">
        <v>1</v>
      </c>
      <c r="G21" s="301"/>
      <c r="H21" s="119">
        <f>F21*G21</f>
        <v>0</v>
      </c>
      <c r="I21" s="335">
        <f>H21</f>
        <v>0</v>
      </c>
    </row>
    <row r="22" spans="1:11" ht="25.5">
      <c r="A22" s="114" t="s">
        <v>242</v>
      </c>
      <c r="B22" s="114"/>
      <c r="C22" s="295" t="s">
        <v>246</v>
      </c>
      <c r="D22" s="778"/>
      <c r="E22" s="347" t="s">
        <v>2</v>
      </c>
      <c r="F22" s="300">
        <v>1</v>
      </c>
      <c r="G22" s="301"/>
      <c r="H22" s="119">
        <f>F22*G22</f>
        <v>0</v>
      </c>
      <c r="I22" s="335">
        <f>H22</f>
        <v>0</v>
      </c>
    </row>
    <row r="23" spans="1:11" ht="25.5">
      <c r="A23" s="114" t="s">
        <v>243</v>
      </c>
      <c r="B23" s="114"/>
      <c r="C23" s="295" t="s">
        <v>247</v>
      </c>
      <c r="D23" s="778"/>
      <c r="E23" s="347" t="s">
        <v>2</v>
      </c>
      <c r="F23" s="300">
        <v>1</v>
      </c>
      <c r="G23" s="301"/>
      <c r="H23" s="119">
        <f>F23*G23</f>
        <v>0</v>
      </c>
      <c r="I23" s="335">
        <f>H23</f>
        <v>0</v>
      </c>
    </row>
    <row r="24" spans="1:11" s="125" customFormat="1">
      <c r="A24" s="124"/>
      <c r="B24" s="124"/>
      <c r="C24" s="126"/>
      <c r="D24" s="779"/>
      <c r="E24" s="196"/>
      <c r="F24" s="344"/>
      <c r="G24" s="1104"/>
      <c r="H24" s="127"/>
      <c r="I24" s="361"/>
      <c r="J24" s="362"/>
      <c r="K24" s="361"/>
    </row>
    <row r="25" spans="1:11" ht="15" customHeight="1">
      <c r="A25" s="257"/>
      <c r="B25" s="257"/>
      <c r="C25" s="759" t="s">
        <v>248</v>
      </c>
      <c r="D25" s="780"/>
      <c r="E25" s="258"/>
      <c r="F25" s="259"/>
      <c r="G25" s="260"/>
      <c r="H25" s="308">
        <f>SUM(H10:H24)</f>
        <v>0</v>
      </c>
      <c r="I25" s="333">
        <f>SUM(I10:I24)</f>
        <v>0</v>
      </c>
      <c r="J25" s="329">
        <f>SUM(J10:J24)</f>
        <v>0</v>
      </c>
      <c r="K25" s="325">
        <f>SUM(K10:K24)</f>
        <v>0</v>
      </c>
    </row>
    <row r="26" spans="1:11">
      <c r="A26" s="109"/>
      <c r="B26" s="109"/>
      <c r="C26" s="133"/>
      <c r="D26" s="475"/>
      <c r="F26" s="112"/>
      <c r="G26" s="131"/>
      <c r="H26" s="113"/>
    </row>
    <row r="27" spans="1:11" s="135" customFormat="1">
      <c r="A27" s="760" t="s">
        <v>152</v>
      </c>
      <c r="B27" s="760"/>
      <c r="C27" s="761" t="s">
        <v>249</v>
      </c>
      <c r="D27" s="781"/>
      <c r="E27" s="197"/>
      <c r="F27" s="183"/>
      <c r="G27" s="184"/>
      <c r="H27" s="185"/>
      <c r="I27" s="322"/>
      <c r="J27" s="169"/>
      <c r="K27" s="322"/>
    </row>
    <row r="28" spans="1:11" s="135" customFormat="1">
      <c r="A28" s="134"/>
      <c r="B28" s="134"/>
      <c r="C28" s="136"/>
      <c r="D28" s="782"/>
      <c r="E28" s="195"/>
      <c r="F28" s="130" t="s">
        <v>148</v>
      </c>
      <c r="G28" s="131"/>
      <c r="H28" s="132"/>
      <c r="I28" s="322"/>
      <c r="J28" s="169"/>
      <c r="K28" s="322"/>
    </row>
    <row r="29" spans="1:11" s="135" customFormat="1" ht="63.75">
      <c r="A29" s="134"/>
      <c r="B29" s="134"/>
      <c r="C29" s="303" t="s">
        <v>553</v>
      </c>
      <c r="D29" s="782"/>
      <c r="E29" s="195"/>
      <c r="F29" s="130"/>
      <c r="G29" s="131"/>
      <c r="H29" s="132"/>
      <c r="I29" s="335"/>
      <c r="J29" s="169"/>
      <c r="K29" s="322"/>
    </row>
    <row r="30" spans="1:11" s="135" customFormat="1">
      <c r="A30" s="134"/>
      <c r="B30" s="134"/>
      <c r="C30" s="136"/>
      <c r="D30" s="782"/>
      <c r="E30" s="195"/>
      <c r="F30" s="130"/>
      <c r="G30" s="131"/>
      <c r="H30" s="132"/>
      <c r="I30" s="335"/>
      <c r="J30" s="169"/>
      <c r="K30" s="322"/>
    </row>
    <row r="31" spans="1:11" s="135" customFormat="1" ht="30" customHeight="1">
      <c r="A31" s="168">
        <v>1</v>
      </c>
      <c r="B31" s="134"/>
      <c r="C31" s="295" t="s">
        <v>555</v>
      </c>
      <c r="D31" s="776" t="s">
        <v>554</v>
      </c>
      <c r="E31" s="349" t="s">
        <v>2</v>
      </c>
      <c r="F31" s="297">
        <v>1</v>
      </c>
      <c r="G31" s="298"/>
      <c r="H31" s="138">
        <f>F31*G31</f>
        <v>0</v>
      </c>
      <c r="I31" s="335">
        <f>H31</f>
        <v>0</v>
      </c>
      <c r="J31" s="169"/>
      <c r="K31" s="322"/>
    </row>
    <row r="32" spans="1:11" s="135" customFormat="1">
      <c r="A32" s="134"/>
      <c r="B32" s="134"/>
      <c r="C32" s="136"/>
      <c r="D32" s="782"/>
      <c r="E32" s="195"/>
      <c r="F32" s="130"/>
      <c r="G32" s="131"/>
      <c r="H32" s="132"/>
      <c r="I32" s="335"/>
      <c r="J32" s="169"/>
      <c r="K32" s="241"/>
    </row>
    <row r="33" spans="1:33" s="139" customFormat="1" ht="102">
      <c r="A33" s="34">
        <f>A31+1</f>
        <v>2</v>
      </c>
      <c r="B33" s="137"/>
      <c r="C33" s="295" t="s">
        <v>556</v>
      </c>
      <c r="D33" s="776" t="s">
        <v>554</v>
      </c>
      <c r="E33" s="349" t="s">
        <v>2</v>
      </c>
      <c r="F33" s="297">
        <v>2</v>
      </c>
      <c r="G33" s="298"/>
      <c r="H33" s="138">
        <f>F33*G33</f>
        <v>0</v>
      </c>
      <c r="I33" s="363">
        <f>H33</f>
        <v>0</v>
      </c>
      <c r="J33" s="170"/>
      <c r="K33" s="323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</row>
    <row r="34" spans="1:33" s="139" customFormat="1">
      <c r="A34" s="311"/>
      <c r="B34" s="140"/>
      <c r="C34" s="142"/>
      <c r="D34" s="783"/>
      <c r="E34" s="220"/>
      <c r="F34" s="762"/>
      <c r="G34" s="166"/>
      <c r="H34" s="119"/>
      <c r="I34" s="363"/>
      <c r="J34" s="170"/>
      <c r="K34" s="323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</row>
    <row r="35" spans="1:33" s="207" customFormat="1" ht="38.25">
      <c r="A35" s="70">
        <f>A33+1</f>
        <v>3</v>
      </c>
      <c r="B35" s="261"/>
      <c r="C35" s="295" t="s">
        <v>557</v>
      </c>
      <c r="D35" s="776" t="s">
        <v>554</v>
      </c>
      <c r="E35" s="349" t="s">
        <v>150</v>
      </c>
      <c r="F35" s="306">
        <v>110</v>
      </c>
      <c r="G35" s="298"/>
      <c r="H35" s="138">
        <f>F35*G35</f>
        <v>0</v>
      </c>
      <c r="I35" s="336">
        <f>H35</f>
        <v>0</v>
      </c>
      <c r="J35" s="179"/>
      <c r="K35" s="313"/>
    </row>
    <row r="36" spans="1:33" s="135" customFormat="1">
      <c r="A36" s="71"/>
      <c r="B36" s="71"/>
      <c r="C36" s="280"/>
      <c r="D36" s="728"/>
      <c r="E36" s="77"/>
      <c r="F36" s="279"/>
      <c r="G36" s="307"/>
      <c r="H36" s="73"/>
      <c r="I36" s="335"/>
      <c r="J36" s="169"/>
      <c r="K36" s="322"/>
    </row>
    <row r="37" spans="1:33" s="135" customFormat="1" ht="25.5">
      <c r="A37" s="34">
        <f>A35+1</f>
        <v>4</v>
      </c>
      <c r="B37" s="137"/>
      <c r="C37" s="295" t="s">
        <v>251</v>
      </c>
      <c r="D37" s="776" t="s">
        <v>554</v>
      </c>
      <c r="E37" s="349" t="s">
        <v>150</v>
      </c>
      <c r="F37" s="306">
        <v>15</v>
      </c>
      <c r="G37" s="298"/>
      <c r="H37" s="138">
        <f>F37*G37</f>
        <v>0</v>
      </c>
      <c r="I37" s="335">
        <f>H37</f>
        <v>0</v>
      </c>
      <c r="J37" s="169"/>
      <c r="K37" s="322"/>
    </row>
    <row r="38" spans="1:33" s="135" customFormat="1">
      <c r="A38" s="137"/>
      <c r="B38" s="137"/>
      <c r="C38" s="148"/>
      <c r="D38" s="784"/>
      <c r="E38" s="221"/>
      <c r="F38" s="156"/>
      <c r="G38" s="157"/>
      <c r="H38" s="157"/>
      <c r="I38" s="322"/>
      <c r="J38" s="169"/>
      <c r="K38" s="322"/>
    </row>
    <row r="39" spans="1:33" s="135" customFormat="1" ht="15" customHeight="1">
      <c r="A39" s="263"/>
      <c r="B39" s="263"/>
      <c r="C39" s="763" t="s">
        <v>252</v>
      </c>
      <c r="D39" s="780"/>
      <c r="E39" s="258"/>
      <c r="F39" s="259"/>
      <c r="G39" s="260"/>
      <c r="H39" s="308">
        <f>SUM(H29:H38)</f>
        <v>0</v>
      </c>
      <c r="I39" s="364">
        <f>SUM(I29:I38)</f>
        <v>0</v>
      </c>
      <c r="J39" s="365">
        <f>SUM(J32:J38)</f>
        <v>0</v>
      </c>
      <c r="K39" s="366">
        <f>SUM(K29:K38)</f>
        <v>0</v>
      </c>
    </row>
    <row r="40" spans="1:33">
      <c r="A40" s="109"/>
      <c r="B40" s="109"/>
      <c r="C40" s="133"/>
      <c r="D40" s="475"/>
      <c r="F40" s="112"/>
      <c r="G40" s="131"/>
      <c r="H40" s="113"/>
    </row>
    <row r="41" spans="1:33" s="135" customFormat="1">
      <c r="A41" s="760" t="s">
        <v>187</v>
      </c>
      <c r="B41" s="760"/>
      <c r="C41" s="1159" t="s">
        <v>253</v>
      </c>
      <c r="D41" s="1159"/>
      <c r="E41" s="1159"/>
      <c r="F41" s="1159"/>
      <c r="G41" s="184"/>
      <c r="H41" s="185"/>
      <c r="I41" s="322"/>
      <c r="J41" s="169"/>
      <c r="K41" s="322"/>
    </row>
    <row r="42" spans="1:33" s="135" customFormat="1">
      <c r="A42" s="168"/>
      <c r="B42" s="158"/>
      <c r="C42" s="159"/>
      <c r="D42" s="782"/>
      <c r="E42" s="195"/>
      <c r="F42" s="130"/>
      <c r="G42" s="131"/>
      <c r="H42" s="132"/>
      <c r="I42" s="322"/>
      <c r="J42" s="169"/>
      <c r="K42" s="322"/>
    </row>
    <row r="43" spans="1:33" s="135" customFormat="1" ht="90" customHeight="1">
      <c r="A43" s="168"/>
      <c r="B43" s="158"/>
      <c r="C43" s="764" t="s">
        <v>262</v>
      </c>
      <c r="D43" s="782"/>
      <c r="E43" s="195"/>
      <c r="F43" s="130"/>
      <c r="G43" s="131"/>
      <c r="H43" s="132"/>
      <c r="I43" s="322"/>
      <c r="J43" s="169"/>
      <c r="K43" s="322"/>
    </row>
    <row r="44" spans="1:33" s="135" customFormat="1">
      <c r="A44" s="168"/>
      <c r="B44" s="158"/>
      <c r="C44" s="159"/>
      <c r="D44" s="782"/>
      <c r="E44" s="195"/>
      <c r="F44" s="130"/>
      <c r="G44" s="131"/>
      <c r="H44" s="132"/>
      <c r="I44" s="322"/>
      <c r="J44" s="169"/>
      <c r="K44" s="322"/>
    </row>
    <row r="45" spans="1:33" s="135" customFormat="1" ht="25.5">
      <c r="A45" s="168" t="s">
        <v>151</v>
      </c>
      <c r="B45" s="158"/>
      <c r="C45" s="295" t="s">
        <v>558</v>
      </c>
      <c r="D45" s="782"/>
      <c r="E45" s="195"/>
      <c r="F45" s="130"/>
      <c r="G45" s="131"/>
      <c r="H45" s="132"/>
      <c r="I45" s="335"/>
      <c r="J45" s="169"/>
      <c r="K45" s="322"/>
    </row>
    <row r="46" spans="1:33" s="305" customFormat="1">
      <c r="A46" s="766"/>
      <c r="B46" s="766"/>
      <c r="C46" s="765" t="s">
        <v>254</v>
      </c>
      <c r="D46" s="776" t="s">
        <v>250</v>
      </c>
      <c r="E46" s="349" t="s">
        <v>150</v>
      </c>
      <c r="F46" s="306">
        <v>240</v>
      </c>
      <c r="G46" s="298"/>
      <c r="H46" s="301" t="str">
        <f t="shared" ref="H46:H52" si="0">IF(G46="","",F46*G46)</f>
        <v/>
      </c>
      <c r="I46" s="367" t="str">
        <f t="shared" ref="I46:I52" si="1">H46</f>
        <v/>
      </c>
      <c r="J46" s="296"/>
      <c r="K46" s="368"/>
      <c r="L46" s="304"/>
      <c r="M46" s="304"/>
      <c r="N46" s="304"/>
      <c r="O46" s="304"/>
      <c r="P46" s="304"/>
    </row>
    <row r="47" spans="1:33" s="305" customFormat="1">
      <c r="A47" s="766"/>
      <c r="B47" s="766"/>
      <c r="C47" s="765" t="s">
        <v>255</v>
      </c>
      <c r="D47" s="776" t="s">
        <v>250</v>
      </c>
      <c r="E47" s="349" t="s">
        <v>150</v>
      </c>
      <c r="F47" s="306">
        <v>60</v>
      </c>
      <c r="G47" s="298"/>
      <c r="H47" s="301" t="str">
        <f t="shared" si="0"/>
        <v/>
      </c>
      <c r="I47" s="367" t="str">
        <f t="shared" si="1"/>
        <v/>
      </c>
      <c r="J47" s="296"/>
      <c r="K47" s="369"/>
      <c r="L47" s="304"/>
      <c r="M47" s="304"/>
      <c r="N47" s="304"/>
      <c r="O47" s="304"/>
      <c r="P47" s="304"/>
    </row>
    <row r="48" spans="1:33" s="305" customFormat="1">
      <c r="A48" s="766"/>
      <c r="B48" s="766"/>
      <c r="C48" s="765" t="s">
        <v>256</v>
      </c>
      <c r="D48" s="776" t="s">
        <v>250</v>
      </c>
      <c r="E48" s="349" t="s">
        <v>150</v>
      </c>
      <c r="F48" s="306">
        <v>10</v>
      </c>
      <c r="G48" s="298"/>
      <c r="H48" s="301" t="str">
        <f t="shared" si="0"/>
        <v/>
      </c>
      <c r="I48" s="367" t="str">
        <f t="shared" si="1"/>
        <v/>
      </c>
      <c r="J48" s="296"/>
      <c r="K48" s="369"/>
      <c r="L48" s="304"/>
      <c r="M48" s="304"/>
      <c r="N48" s="304"/>
      <c r="O48" s="304"/>
      <c r="P48" s="304"/>
    </row>
    <row r="49" spans="1:16" s="305" customFormat="1">
      <c r="A49" s="766"/>
      <c r="B49" s="766"/>
      <c r="C49" s="765" t="s">
        <v>257</v>
      </c>
      <c r="D49" s="776" t="s">
        <v>250</v>
      </c>
      <c r="E49" s="349" t="s">
        <v>150</v>
      </c>
      <c r="F49" s="306">
        <v>10</v>
      </c>
      <c r="G49" s="298"/>
      <c r="H49" s="301" t="str">
        <f t="shared" si="0"/>
        <v/>
      </c>
      <c r="I49" s="367" t="str">
        <f t="shared" si="1"/>
        <v/>
      </c>
      <c r="J49" s="296"/>
      <c r="K49" s="369"/>
      <c r="L49" s="304"/>
      <c r="M49" s="304"/>
      <c r="N49" s="304"/>
      <c r="O49" s="304"/>
      <c r="P49" s="304"/>
    </row>
    <row r="50" spans="1:16" s="305" customFormat="1">
      <c r="A50" s="766"/>
      <c r="B50" s="766"/>
      <c r="C50" s="765" t="s">
        <v>258</v>
      </c>
      <c r="D50" s="776" t="s">
        <v>250</v>
      </c>
      <c r="E50" s="349" t="s">
        <v>150</v>
      </c>
      <c r="F50" s="306">
        <v>215</v>
      </c>
      <c r="G50" s="298"/>
      <c r="H50" s="301" t="str">
        <f t="shared" si="0"/>
        <v/>
      </c>
      <c r="I50" s="367" t="str">
        <f t="shared" si="1"/>
        <v/>
      </c>
      <c r="J50" s="296"/>
      <c r="K50" s="369"/>
      <c r="L50" s="304"/>
      <c r="M50" s="304"/>
      <c r="N50" s="304"/>
      <c r="O50" s="304"/>
      <c r="P50" s="304"/>
    </row>
    <row r="51" spans="1:16" s="305" customFormat="1">
      <c r="A51" s="766"/>
      <c r="B51" s="766"/>
      <c r="C51" s="765" t="s">
        <v>259</v>
      </c>
      <c r="D51" s="776" t="s">
        <v>250</v>
      </c>
      <c r="E51" s="349" t="s">
        <v>150</v>
      </c>
      <c r="F51" s="306">
        <v>300</v>
      </c>
      <c r="G51" s="298"/>
      <c r="H51" s="301" t="str">
        <f t="shared" si="0"/>
        <v/>
      </c>
      <c r="I51" s="367" t="str">
        <f t="shared" si="1"/>
        <v/>
      </c>
      <c r="J51" s="296"/>
      <c r="K51" s="369"/>
      <c r="L51" s="304"/>
      <c r="M51" s="304"/>
      <c r="N51" s="304"/>
      <c r="O51" s="304"/>
      <c r="P51" s="304"/>
    </row>
    <row r="52" spans="1:16" s="305" customFormat="1">
      <c r="A52" s="766"/>
      <c r="B52" s="766"/>
      <c r="C52" s="765" t="s">
        <v>260</v>
      </c>
      <c r="D52" s="776" t="s">
        <v>250</v>
      </c>
      <c r="E52" s="349" t="s">
        <v>150</v>
      </c>
      <c r="F52" s="306">
        <v>55</v>
      </c>
      <c r="G52" s="298"/>
      <c r="H52" s="301" t="str">
        <f t="shared" si="0"/>
        <v/>
      </c>
      <c r="I52" s="367" t="str">
        <f t="shared" si="1"/>
        <v/>
      </c>
      <c r="J52" s="296"/>
      <c r="K52" s="369"/>
      <c r="L52" s="304"/>
      <c r="M52" s="304"/>
      <c r="N52" s="304"/>
      <c r="O52" s="304"/>
      <c r="P52" s="304"/>
    </row>
    <row r="53" spans="1:16" s="135" customFormat="1">
      <c r="A53" s="168"/>
      <c r="B53" s="158"/>
      <c r="C53" s="129"/>
      <c r="D53" s="145"/>
      <c r="E53" s="198"/>
      <c r="F53" s="160"/>
      <c r="G53" s="298"/>
      <c r="H53" s="147"/>
      <c r="I53" s="335"/>
      <c r="J53" s="169"/>
      <c r="K53" s="241"/>
    </row>
    <row r="54" spans="1:16" s="135" customFormat="1" ht="15" customHeight="1">
      <c r="A54" s="263"/>
      <c r="B54" s="264"/>
      <c r="C54" s="759" t="s">
        <v>261</v>
      </c>
      <c r="D54" s="780"/>
      <c r="E54" s="258"/>
      <c r="F54" s="259"/>
      <c r="G54" s="260"/>
      <c r="H54" s="308">
        <f>SUM(H46:H53)</f>
        <v>0</v>
      </c>
      <c r="I54" s="333">
        <f>SUM(I46:I53)</f>
        <v>0</v>
      </c>
      <c r="J54" s="329">
        <f>SUM(J46:J52)</f>
        <v>0</v>
      </c>
      <c r="K54" s="325">
        <f>SUM(K49:K53)</f>
        <v>0</v>
      </c>
      <c r="L54" s="202"/>
    </row>
    <row r="55" spans="1:16">
      <c r="A55" s="109"/>
      <c r="B55" s="109"/>
      <c r="C55" s="133"/>
      <c r="D55" s="475"/>
      <c r="F55" s="112"/>
      <c r="G55" s="131"/>
      <c r="H55" s="113"/>
    </row>
    <row r="56" spans="1:16">
      <c r="A56" s="187" t="s">
        <v>189</v>
      </c>
      <c r="B56" s="187"/>
      <c r="C56" s="767" t="s">
        <v>264</v>
      </c>
      <c r="D56" s="781"/>
      <c r="E56" s="197"/>
      <c r="F56" s="183"/>
      <c r="G56" s="184"/>
      <c r="H56" s="185"/>
      <c r="I56" s="335"/>
      <c r="K56" s="241"/>
    </row>
    <row r="57" spans="1:16">
      <c r="A57" s="168"/>
      <c r="B57" s="168"/>
      <c r="C57" s="768"/>
      <c r="D57" s="782"/>
      <c r="E57" s="195"/>
      <c r="F57" s="130"/>
      <c r="G57" s="131"/>
      <c r="H57" s="132"/>
      <c r="I57" s="335"/>
      <c r="K57" s="241"/>
    </row>
    <row r="58" spans="1:16" s="317" customFormat="1" ht="68.25" customHeight="1">
      <c r="A58" s="318" t="s">
        <v>130</v>
      </c>
      <c r="B58" s="318"/>
      <c r="C58" s="299" t="s">
        <v>266</v>
      </c>
      <c r="D58" s="786" t="s">
        <v>149</v>
      </c>
      <c r="E58" s="771" t="s">
        <v>2</v>
      </c>
      <c r="F58" s="345">
        <v>6</v>
      </c>
      <c r="G58" s="301"/>
      <c r="H58" s="301" t="str">
        <f>IF(G58="","",F58*G58)</f>
        <v/>
      </c>
      <c r="I58" s="338" t="str">
        <f>H58</f>
        <v/>
      </c>
      <c r="J58" s="302"/>
      <c r="K58" s="371"/>
      <c r="L58" s="316"/>
      <c r="M58" s="316"/>
      <c r="N58" s="316"/>
      <c r="O58" s="316"/>
      <c r="P58" s="316"/>
    </row>
    <row r="59" spans="1:16" s="317" customFormat="1">
      <c r="A59" s="318"/>
      <c r="B59" s="318"/>
      <c r="C59" s="299"/>
      <c r="D59" s="786"/>
      <c r="E59" s="771"/>
      <c r="F59" s="345"/>
      <c r="G59" s="301"/>
      <c r="H59" s="301"/>
      <c r="I59" s="338"/>
      <c r="J59" s="302"/>
      <c r="K59" s="371"/>
      <c r="L59" s="316"/>
      <c r="M59" s="316"/>
      <c r="N59" s="316"/>
      <c r="O59" s="316"/>
      <c r="P59" s="316"/>
    </row>
    <row r="60" spans="1:16" s="317" customFormat="1" ht="63.75">
      <c r="A60" s="318" t="s">
        <v>131</v>
      </c>
      <c r="B60" s="318"/>
      <c r="C60" s="299" t="s">
        <v>267</v>
      </c>
      <c r="D60" s="786" t="s">
        <v>149</v>
      </c>
      <c r="E60" s="771" t="s">
        <v>2</v>
      </c>
      <c r="F60" s="345">
        <v>30</v>
      </c>
      <c r="G60" s="301"/>
      <c r="H60" s="301" t="str">
        <f>IF(G60="","",F60*G60)</f>
        <v/>
      </c>
      <c r="I60" s="338" t="str">
        <f>H60</f>
        <v/>
      </c>
      <c r="J60" s="302"/>
      <c r="K60" s="371"/>
      <c r="L60" s="316"/>
      <c r="M60" s="316"/>
      <c r="N60" s="316"/>
      <c r="O60" s="316"/>
      <c r="P60" s="316"/>
    </row>
    <row r="61" spans="1:16" s="317" customFormat="1">
      <c r="A61" s="318"/>
      <c r="B61" s="318"/>
      <c r="C61" s="299"/>
      <c r="D61" s="786"/>
      <c r="E61" s="771"/>
      <c r="F61" s="345"/>
      <c r="G61" s="301"/>
      <c r="H61" s="301"/>
      <c r="I61" s="338"/>
      <c r="J61" s="302"/>
      <c r="K61" s="371"/>
      <c r="L61" s="316"/>
      <c r="M61" s="316"/>
      <c r="N61" s="316"/>
      <c r="O61" s="316"/>
      <c r="P61" s="316"/>
    </row>
    <row r="62" spans="1:16" s="315" customFormat="1" ht="25.5" customHeight="1">
      <c r="A62" s="309" t="s">
        <v>207</v>
      </c>
      <c r="B62" s="309"/>
      <c r="C62" s="295" t="s">
        <v>559</v>
      </c>
      <c r="D62" s="776"/>
      <c r="E62" s="347"/>
      <c r="F62" s="300"/>
      <c r="G62" s="301"/>
      <c r="H62" s="301"/>
      <c r="I62" s="338"/>
      <c r="J62" s="302"/>
      <c r="K62" s="371"/>
      <c r="L62" s="314"/>
      <c r="M62" s="314"/>
      <c r="N62" s="314"/>
      <c r="O62" s="314"/>
      <c r="P62" s="314"/>
    </row>
    <row r="63" spans="1:16" s="315" customFormat="1">
      <c r="A63" s="769"/>
      <c r="B63" s="769"/>
      <c r="C63" s="295" t="s">
        <v>268</v>
      </c>
      <c r="D63" s="776" t="s">
        <v>269</v>
      </c>
      <c r="E63" s="347" t="s">
        <v>150</v>
      </c>
      <c r="F63" s="301">
        <v>420</v>
      </c>
      <c r="G63" s="301"/>
      <c r="H63" s="301" t="str">
        <f>IF(G63="","",F63*G63)</f>
        <v/>
      </c>
      <c r="I63" s="338" t="str">
        <f t="shared" ref="I63:I70" si="2">H63</f>
        <v/>
      </c>
      <c r="J63" s="302"/>
      <c r="K63" s="371"/>
      <c r="L63" s="314"/>
      <c r="M63" s="314"/>
      <c r="N63" s="314"/>
      <c r="O63" s="314"/>
      <c r="P63" s="314"/>
    </row>
    <row r="64" spans="1:16" s="315" customFormat="1">
      <c r="A64" s="769"/>
      <c r="B64" s="769"/>
      <c r="C64" s="295" t="s">
        <v>270</v>
      </c>
      <c r="D64" s="776" t="s">
        <v>269</v>
      </c>
      <c r="E64" s="347" t="s">
        <v>150</v>
      </c>
      <c r="F64" s="301">
        <v>3850</v>
      </c>
      <c r="G64" s="301"/>
      <c r="H64" s="301" t="str">
        <f t="shared" ref="H64:H85" si="3">IF(G64="","",F64*G64)</f>
        <v/>
      </c>
      <c r="I64" s="338" t="str">
        <f t="shared" si="2"/>
        <v/>
      </c>
      <c r="J64" s="302"/>
      <c r="K64" s="371"/>
      <c r="L64" s="314"/>
      <c r="M64" s="314"/>
      <c r="N64" s="314"/>
      <c r="O64" s="314"/>
      <c r="P64" s="314"/>
    </row>
    <row r="65" spans="1:16" s="315" customFormat="1">
      <c r="A65" s="769"/>
      <c r="B65" s="769"/>
      <c r="C65" s="295" t="s">
        <v>271</v>
      </c>
      <c r="D65" s="776" t="s">
        <v>269</v>
      </c>
      <c r="E65" s="347" t="s">
        <v>150</v>
      </c>
      <c r="F65" s="301">
        <v>3650</v>
      </c>
      <c r="G65" s="301"/>
      <c r="H65" s="301" t="str">
        <f t="shared" si="3"/>
        <v/>
      </c>
      <c r="I65" s="338" t="str">
        <f t="shared" si="2"/>
        <v/>
      </c>
      <c r="J65" s="302"/>
      <c r="K65" s="371"/>
      <c r="L65" s="314"/>
      <c r="M65" s="314"/>
      <c r="N65" s="314"/>
      <c r="O65" s="314"/>
      <c r="P65" s="314"/>
    </row>
    <row r="66" spans="1:16" s="315" customFormat="1">
      <c r="A66" s="769"/>
      <c r="B66" s="769"/>
      <c r="C66" s="295" t="s">
        <v>272</v>
      </c>
      <c r="D66" s="776" t="s">
        <v>269</v>
      </c>
      <c r="E66" s="347" t="s">
        <v>150</v>
      </c>
      <c r="F66" s="301">
        <v>150</v>
      </c>
      <c r="G66" s="301"/>
      <c r="H66" s="301" t="str">
        <f t="shared" si="3"/>
        <v/>
      </c>
      <c r="I66" s="338" t="str">
        <f t="shared" si="2"/>
        <v/>
      </c>
      <c r="J66" s="302"/>
      <c r="K66" s="371"/>
      <c r="L66" s="314"/>
      <c r="M66" s="314"/>
      <c r="N66" s="314"/>
      <c r="O66" s="314"/>
      <c r="P66" s="314"/>
    </row>
    <row r="67" spans="1:16" s="315" customFormat="1">
      <c r="A67" s="769"/>
      <c r="B67" s="769"/>
      <c r="C67" s="295" t="s">
        <v>273</v>
      </c>
      <c r="D67" s="776" t="s">
        <v>269</v>
      </c>
      <c r="E67" s="347" t="s">
        <v>150</v>
      </c>
      <c r="F67" s="301">
        <v>100</v>
      </c>
      <c r="G67" s="301"/>
      <c r="H67" s="301" t="str">
        <f>IF(G67="","",F67*G67)</f>
        <v/>
      </c>
      <c r="I67" s="338" t="str">
        <f t="shared" si="2"/>
        <v/>
      </c>
      <c r="J67" s="302"/>
      <c r="K67" s="371"/>
      <c r="L67" s="314"/>
      <c r="M67" s="314"/>
      <c r="N67" s="314"/>
      <c r="O67" s="314"/>
      <c r="P67" s="314"/>
    </row>
    <row r="68" spans="1:16" s="315" customFormat="1">
      <c r="A68" s="769"/>
      <c r="B68" s="769"/>
      <c r="C68" s="295" t="s">
        <v>274</v>
      </c>
      <c r="D68" s="776" t="s">
        <v>269</v>
      </c>
      <c r="E68" s="347" t="s">
        <v>150</v>
      </c>
      <c r="F68" s="301">
        <v>420</v>
      </c>
      <c r="G68" s="301"/>
      <c r="H68" s="301" t="str">
        <f>IF(G68="","",F68*G68)</f>
        <v/>
      </c>
      <c r="I68" s="338" t="str">
        <f t="shared" si="2"/>
        <v/>
      </c>
      <c r="J68" s="302"/>
      <c r="K68" s="371"/>
      <c r="L68" s="314"/>
      <c r="M68" s="314"/>
      <c r="N68" s="314"/>
      <c r="O68" s="314"/>
      <c r="P68" s="314"/>
    </row>
    <row r="69" spans="1:16" s="315" customFormat="1">
      <c r="A69" s="769"/>
      <c r="B69" s="769"/>
      <c r="C69" s="295" t="s">
        <v>275</v>
      </c>
      <c r="D69" s="776" t="s">
        <v>269</v>
      </c>
      <c r="E69" s="347" t="s">
        <v>150</v>
      </c>
      <c r="F69" s="301">
        <v>400</v>
      </c>
      <c r="G69" s="301"/>
      <c r="H69" s="301" t="str">
        <f t="shared" si="3"/>
        <v/>
      </c>
      <c r="I69" s="338" t="str">
        <f t="shared" si="2"/>
        <v/>
      </c>
      <c r="J69" s="302"/>
      <c r="K69" s="371"/>
      <c r="L69" s="314"/>
      <c r="M69" s="314"/>
      <c r="N69" s="314"/>
      <c r="O69" s="314"/>
      <c r="P69" s="314"/>
    </row>
    <row r="70" spans="1:16" s="315" customFormat="1" ht="13.9" customHeight="1">
      <c r="A70" s="769"/>
      <c r="B70" s="769"/>
      <c r="C70" s="295" t="s">
        <v>276</v>
      </c>
      <c r="D70" s="776" t="s">
        <v>269</v>
      </c>
      <c r="E70" s="347" t="s">
        <v>150</v>
      </c>
      <c r="F70" s="301">
        <v>100</v>
      </c>
      <c r="G70" s="301"/>
      <c r="H70" s="301" t="str">
        <f>IF(G70="","",F70*G70)</f>
        <v/>
      </c>
      <c r="I70" s="338" t="str">
        <f t="shared" si="2"/>
        <v/>
      </c>
      <c r="J70" s="302"/>
      <c r="K70" s="371"/>
      <c r="L70" s="314"/>
      <c r="M70" s="314"/>
      <c r="N70" s="314"/>
      <c r="O70" s="314"/>
      <c r="P70" s="314"/>
    </row>
    <row r="71" spans="1:16" s="315" customFormat="1" ht="13.9" customHeight="1">
      <c r="A71" s="769"/>
      <c r="B71" s="769"/>
      <c r="C71" s="295" t="s">
        <v>277</v>
      </c>
      <c r="D71" s="776" t="s">
        <v>269</v>
      </c>
      <c r="E71" s="347" t="s">
        <v>150</v>
      </c>
      <c r="F71" s="301">
        <v>100</v>
      </c>
      <c r="G71" s="301"/>
      <c r="H71" s="301" t="str">
        <f t="shared" si="3"/>
        <v/>
      </c>
      <c r="I71" s="338" t="str">
        <f t="shared" ref="I71:I90" si="4">H71</f>
        <v/>
      </c>
      <c r="J71" s="302"/>
      <c r="K71" s="371"/>
      <c r="L71" s="314"/>
      <c r="M71" s="314"/>
      <c r="N71" s="314"/>
      <c r="O71" s="314"/>
      <c r="P71" s="314"/>
    </row>
    <row r="72" spans="1:16" s="315" customFormat="1" ht="13.9" customHeight="1">
      <c r="A72" s="769"/>
      <c r="B72" s="769"/>
      <c r="C72" s="295" t="s">
        <v>278</v>
      </c>
      <c r="D72" s="776" t="s">
        <v>269</v>
      </c>
      <c r="E72" s="347" t="s">
        <v>150</v>
      </c>
      <c r="F72" s="301">
        <v>100</v>
      </c>
      <c r="G72" s="301"/>
      <c r="H72" s="301" t="str">
        <f t="shared" si="3"/>
        <v/>
      </c>
      <c r="I72" s="338" t="str">
        <f t="shared" si="4"/>
        <v/>
      </c>
      <c r="J72" s="302"/>
      <c r="K72" s="371"/>
      <c r="L72" s="314"/>
      <c r="M72" s="314"/>
      <c r="N72" s="314"/>
      <c r="O72" s="314"/>
      <c r="P72" s="314"/>
    </row>
    <row r="73" spans="1:16" s="315" customFormat="1" ht="13.9" customHeight="1">
      <c r="A73" s="769"/>
      <c r="B73" s="769"/>
      <c r="C73" s="295" t="s">
        <v>279</v>
      </c>
      <c r="D73" s="776" t="s">
        <v>269</v>
      </c>
      <c r="E73" s="347" t="s">
        <v>150</v>
      </c>
      <c r="F73" s="301">
        <v>105</v>
      </c>
      <c r="G73" s="301"/>
      <c r="H73" s="301" t="str">
        <f t="shared" si="3"/>
        <v/>
      </c>
      <c r="I73" s="338" t="str">
        <f t="shared" si="4"/>
        <v/>
      </c>
      <c r="J73" s="302"/>
      <c r="K73" s="371"/>
      <c r="L73" s="314"/>
      <c r="M73" s="314"/>
      <c r="N73" s="314"/>
      <c r="O73" s="314"/>
      <c r="P73" s="314"/>
    </row>
    <row r="74" spans="1:16" s="315" customFormat="1" ht="13.9" customHeight="1">
      <c r="A74" s="769"/>
      <c r="B74" s="769"/>
      <c r="C74" s="295" t="s">
        <v>496</v>
      </c>
      <c r="D74" s="776" t="s">
        <v>269</v>
      </c>
      <c r="E74" s="347" t="s">
        <v>150</v>
      </c>
      <c r="F74" s="301">
        <v>160</v>
      </c>
      <c r="G74" s="301"/>
      <c r="H74" s="301" t="str">
        <f t="shared" si="3"/>
        <v/>
      </c>
      <c r="I74" s="338" t="str">
        <f>H74</f>
        <v/>
      </c>
      <c r="J74" s="302"/>
      <c r="K74" s="371"/>
      <c r="L74" s="314"/>
      <c r="M74" s="314"/>
      <c r="N74" s="314"/>
      <c r="O74" s="314"/>
      <c r="P74" s="314"/>
    </row>
    <row r="75" spans="1:16" s="315" customFormat="1" ht="13.9" customHeight="1">
      <c r="A75" s="769"/>
      <c r="B75" s="769"/>
      <c r="C75" s="295" t="s">
        <v>280</v>
      </c>
      <c r="D75" s="776" t="s">
        <v>269</v>
      </c>
      <c r="E75" s="347" t="s">
        <v>150</v>
      </c>
      <c r="F75" s="301">
        <v>60</v>
      </c>
      <c r="G75" s="301"/>
      <c r="H75" s="301" t="str">
        <f>IF(G75="","",F75*G75)</f>
        <v/>
      </c>
      <c r="I75" s="338" t="str">
        <f t="shared" si="4"/>
        <v/>
      </c>
      <c r="J75" s="302"/>
      <c r="K75" s="371"/>
      <c r="L75" s="314"/>
      <c r="M75" s="314"/>
      <c r="N75" s="314"/>
      <c r="O75" s="314"/>
      <c r="P75" s="314"/>
    </row>
    <row r="76" spans="1:16" s="315" customFormat="1" ht="13.9" customHeight="1">
      <c r="A76" s="769"/>
      <c r="B76" s="769"/>
      <c r="C76" s="295" t="s">
        <v>282</v>
      </c>
      <c r="D76" s="776" t="s">
        <v>269</v>
      </c>
      <c r="E76" s="347" t="s">
        <v>150</v>
      </c>
      <c r="F76" s="301">
        <v>350</v>
      </c>
      <c r="G76" s="301"/>
      <c r="H76" s="301" t="str">
        <f>IF(G76="","",F76*G76)</f>
        <v/>
      </c>
      <c r="I76" s="338" t="str">
        <f t="shared" si="4"/>
        <v/>
      </c>
      <c r="J76" s="302"/>
      <c r="K76" s="371"/>
      <c r="L76" s="314"/>
      <c r="M76" s="314"/>
      <c r="N76" s="314"/>
      <c r="O76" s="314"/>
      <c r="P76" s="314"/>
    </row>
    <row r="77" spans="1:16" s="315" customFormat="1" ht="13.9" customHeight="1">
      <c r="A77" s="769"/>
      <c r="B77" s="769"/>
      <c r="C77" s="295" t="s">
        <v>283</v>
      </c>
      <c r="D77" s="776" t="s">
        <v>269</v>
      </c>
      <c r="E77" s="347" t="s">
        <v>150</v>
      </c>
      <c r="F77" s="301">
        <v>350</v>
      </c>
      <c r="G77" s="301"/>
      <c r="H77" s="301" t="str">
        <f t="shared" si="3"/>
        <v/>
      </c>
      <c r="I77" s="338" t="str">
        <f t="shared" si="4"/>
        <v/>
      </c>
      <c r="J77" s="302"/>
      <c r="K77" s="371"/>
      <c r="L77" s="314"/>
      <c r="M77" s="314"/>
      <c r="N77" s="314"/>
      <c r="O77" s="314"/>
      <c r="P77" s="314"/>
    </row>
    <row r="78" spans="1:16" s="315" customFormat="1" ht="13.9" customHeight="1">
      <c r="A78" s="769"/>
      <c r="B78" s="769"/>
      <c r="C78" s="295" t="s">
        <v>560</v>
      </c>
      <c r="D78" s="776" t="s">
        <v>269</v>
      </c>
      <c r="E78" s="347" t="s">
        <v>150</v>
      </c>
      <c r="F78" s="301">
        <v>100</v>
      </c>
      <c r="G78" s="301"/>
      <c r="H78" s="301" t="str">
        <f>IF(G78="","",F78*G78)</f>
        <v/>
      </c>
      <c r="I78" s="338" t="str">
        <f t="shared" si="4"/>
        <v/>
      </c>
      <c r="J78" s="302"/>
      <c r="K78" s="371"/>
      <c r="L78" s="314"/>
      <c r="M78" s="314"/>
      <c r="N78" s="314"/>
      <c r="O78" s="314"/>
      <c r="P78" s="314"/>
    </row>
    <row r="79" spans="1:16" s="315" customFormat="1" ht="13.9" customHeight="1">
      <c r="A79" s="769"/>
      <c r="B79" s="769"/>
      <c r="C79" s="295" t="s">
        <v>284</v>
      </c>
      <c r="D79" s="776" t="s">
        <v>269</v>
      </c>
      <c r="E79" s="347" t="s">
        <v>150</v>
      </c>
      <c r="F79" s="301">
        <v>330</v>
      </c>
      <c r="G79" s="301"/>
      <c r="H79" s="301" t="str">
        <f t="shared" si="3"/>
        <v/>
      </c>
      <c r="I79" s="338" t="str">
        <f t="shared" si="4"/>
        <v/>
      </c>
      <c r="J79" s="302"/>
      <c r="K79" s="371"/>
      <c r="L79" s="314"/>
      <c r="M79" s="314"/>
      <c r="N79" s="314"/>
      <c r="O79" s="314"/>
      <c r="P79" s="314"/>
    </row>
    <row r="80" spans="1:16" s="315" customFormat="1" ht="13.9" customHeight="1">
      <c r="A80" s="769"/>
      <c r="B80" s="769"/>
      <c r="C80" s="295" t="s">
        <v>285</v>
      </c>
      <c r="D80" s="776" t="s">
        <v>281</v>
      </c>
      <c r="E80" s="347" t="s">
        <v>150</v>
      </c>
      <c r="F80" s="301">
        <v>100</v>
      </c>
      <c r="G80" s="301"/>
      <c r="H80" s="301" t="str">
        <f t="shared" si="3"/>
        <v/>
      </c>
      <c r="I80" s="338" t="str">
        <f t="shared" si="4"/>
        <v/>
      </c>
      <c r="J80" s="302"/>
      <c r="K80" s="371"/>
      <c r="L80" s="314"/>
      <c r="M80" s="314"/>
      <c r="N80" s="314"/>
      <c r="O80" s="314"/>
      <c r="P80" s="314"/>
    </row>
    <row r="81" spans="1:16" s="315" customFormat="1" ht="13.9" customHeight="1">
      <c r="A81" s="769"/>
      <c r="B81" s="769"/>
      <c r="C81" s="295" t="s">
        <v>286</v>
      </c>
      <c r="D81" s="776" t="s">
        <v>269</v>
      </c>
      <c r="E81" s="347" t="s">
        <v>150</v>
      </c>
      <c r="F81" s="301">
        <v>166</v>
      </c>
      <c r="G81" s="301"/>
      <c r="H81" s="301" t="str">
        <f t="shared" si="3"/>
        <v/>
      </c>
      <c r="I81" s="338" t="str">
        <f t="shared" si="4"/>
        <v/>
      </c>
      <c r="J81" s="302"/>
      <c r="K81" s="371"/>
      <c r="L81" s="314"/>
      <c r="M81" s="314"/>
      <c r="N81" s="314"/>
      <c r="O81" s="314"/>
      <c r="P81" s="314"/>
    </row>
    <row r="82" spans="1:16" s="315" customFormat="1" ht="13.9" customHeight="1">
      <c r="A82" s="769"/>
      <c r="B82" s="769"/>
      <c r="C82" s="295" t="s">
        <v>561</v>
      </c>
      <c r="D82" s="776" t="s">
        <v>269</v>
      </c>
      <c r="E82" s="347" t="s">
        <v>150</v>
      </c>
      <c r="F82" s="301">
        <v>100</v>
      </c>
      <c r="G82" s="301"/>
      <c r="H82" s="301" t="str">
        <f t="shared" si="3"/>
        <v/>
      </c>
      <c r="I82" s="338" t="str">
        <f t="shared" si="4"/>
        <v/>
      </c>
      <c r="J82" s="302"/>
      <c r="K82" s="371"/>
      <c r="L82" s="314"/>
      <c r="M82" s="314"/>
      <c r="N82" s="314"/>
      <c r="O82" s="314"/>
      <c r="P82" s="314"/>
    </row>
    <row r="83" spans="1:16" s="315" customFormat="1" ht="13.9" customHeight="1">
      <c r="A83" s="769"/>
      <c r="B83" s="769"/>
      <c r="C83" s="295" t="s">
        <v>562</v>
      </c>
      <c r="D83" s="776" t="s">
        <v>269</v>
      </c>
      <c r="E83" s="347" t="s">
        <v>150</v>
      </c>
      <c r="F83" s="301">
        <v>100</v>
      </c>
      <c r="G83" s="301"/>
      <c r="H83" s="301" t="str">
        <f t="shared" si="3"/>
        <v/>
      </c>
      <c r="I83" s="338" t="str">
        <f>H83</f>
        <v/>
      </c>
      <c r="J83" s="302"/>
      <c r="K83" s="371"/>
      <c r="L83" s="314"/>
      <c r="M83" s="314"/>
      <c r="N83" s="314"/>
      <c r="O83" s="314"/>
      <c r="P83" s="314"/>
    </row>
    <row r="84" spans="1:16" s="315" customFormat="1" ht="13.9" customHeight="1">
      <c r="A84" s="769"/>
      <c r="B84" s="769"/>
      <c r="C84" s="295" t="s">
        <v>563</v>
      </c>
      <c r="D84" s="776" t="s">
        <v>269</v>
      </c>
      <c r="E84" s="347" t="s">
        <v>150</v>
      </c>
      <c r="F84" s="301">
        <v>100</v>
      </c>
      <c r="G84" s="301"/>
      <c r="H84" s="301" t="str">
        <f t="shared" si="3"/>
        <v/>
      </c>
      <c r="I84" s="338" t="str">
        <f t="shared" si="4"/>
        <v/>
      </c>
      <c r="J84" s="302"/>
      <c r="K84" s="371"/>
      <c r="L84" s="314"/>
      <c r="M84" s="314"/>
      <c r="N84" s="314"/>
      <c r="O84" s="314"/>
      <c r="P84" s="314"/>
    </row>
    <row r="85" spans="1:16" s="315" customFormat="1" ht="13.9" customHeight="1">
      <c r="A85" s="769"/>
      <c r="B85" s="769"/>
      <c r="C85" s="295" t="s">
        <v>564</v>
      </c>
      <c r="D85" s="776" t="s">
        <v>269</v>
      </c>
      <c r="E85" s="347" t="s">
        <v>150</v>
      </c>
      <c r="F85" s="301">
        <v>40</v>
      </c>
      <c r="G85" s="301"/>
      <c r="H85" s="301" t="str">
        <f t="shared" si="3"/>
        <v/>
      </c>
      <c r="I85" s="338" t="str">
        <f t="shared" si="4"/>
        <v/>
      </c>
      <c r="J85" s="302"/>
      <c r="K85" s="371"/>
      <c r="L85" s="314"/>
      <c r="M85" s="314"/>
      <c r="N85" s="314"/>
      <c r="O85" s="314"/>
      <c r="P85" s="314"/>
    </row>
    <row r="86" spans="1:16" s="315" customFormat="1" ht="13.9" customHeight="1">
      <c r="A86" s="769"/>
      <c r="B86" s="769"/>
      <c r="C86" s="295" t="s">
        <v>565</v>
      </c>
      <c r="D86" s="776" t="s">
        <v>269</v>
      </c>
      <c r="E86" s="347" t="s">
        <v>150</v>
      </c>
      <c r="F86" s="301">
        <v>40</v>
      </c>
      <c r="G86" s="301"/>
      <c r="H86" s="301" t="str">
        <f>IF(G86="","",F86*G86)</f>
        <v/>
      </c>
      <c r="I86" s="338" t="str">
        <f t="shared" si="4"/>
        <v/>
      </c>
      <c r="J86" s="302"/>
      <c r="K86" s="371"/>
      <c r="L86" s="314"/>
      <c r="M86" s="314"/>
      <c r="N86" s="314"/>
      <c r="O86" s="314"/>
      <c r="P86" s="314"/>
    </row>
    <row r="87" spans="1:16" s="315" customFormat="1" ht="13.9" customHeight="1">
      <c r="A87" s="769"/>
      <c r="B87" s="769"/>
      <c r="C87" s="295" t="s">
        <v>566</v>
      </c>
      <c r="D87" s="776" t="s">
        <v>269</v>
      </c>
      <c r="E87" s="347" t="s">
        <v>150</v>
      </c>
      <c r="F87" s="301">
        <v>40</v>
      </c>
      <c r="G87" s="301"/>
      <c r="H87" s="301" t="str">
        <f t="shared" ref="H87:H89" si="5">IF(G87="","",F87*G87)</f>
        <v/>
      </c>
      <c r="I87" s="338" t="str">
        <f t="shared" si="4"/>
        <v/>
      </c>
      <c r="J87" s="302"/>
      <c r="K87" s="371"/>
      <c r="L87" s="314"/>
      <c r="M87" s="314"/>
      <c r="N87" s="314"/>
      <c r="O87" s="314"/>
      <c r="P87" s="314"/>
    </row>
    <row r="88" spans="1:16" s="315" customFormat="1" ht="13.9" customHeight="1">
      <c r="A88" s="769"/>
      <c r="B88" s="769"/>
      <c r="C88" s="295" t="s">
        <v>567</v>
      </c>
      <c r="D88" s="776" t="s">
        <v>269</v>
      </c>
      <c r="E88" s="347" t="s">
        <v>150</v>
      </c>
      <c r="F88" s="301">
        <v>40</v>
      </c>
      <c r="G88" s="301"/>
      <c r="H88" s="301" t="str">
        <f t="shared" si="5"/>
        <v/>
      </c>
      <c r="I88" s="338" t="str">
        <f t="shared" si="4"/>
        <v/>
      </c>
      <c r="J88" s="302"/>
      <c r="K88" s="371"/>
      <c r="L88" s="314"/>
      <c r="M88" s="314"/>
      <c r="N88" s="314"/>
      <c r="O88" s="314"/>
      <c r="P88" s="314"/>
    </row>
    <row r="89" spans="1:16" s="315" customFormat="1" ht="13.9" customHeight="1">
      <c r="A89" s="769"/>
      <c r="B89" s="769"/>
      <c r="C89" s="295" t="s">
        <v>568</v>
      </c>
      <c r="D89" s="776" t="s">
        <v>269</v>
      </c>
      <c r="E89" s="347" t="s">
        <v>150</v>
      </c>
      <c r="F89" s="301">
        <v>60</v>
      </c>
      <c r="G89" s="301"/>
      <c r="H89" s="301" t="str">
        <f t="shared" si="5"/>
        <v/>
      </c>
      <c r="I89" s="338" t="str">
        <f t="shared" si="4"/>
        <v/>
      </c>
      <c r="J89" s="302"/>
      <c r="K89" s="371"/>
      <c r="L89" s="314"/>
      <c r="M89" s="314"/>
      <c r="N89" s="314"/>
      <c r="O89" s="314"/>
      <c r="P89" s="314"/>
    </row>
    <row r="90" spans="1:16" s="315" customFormat="1" ht="13.9" customHeight="1">
      <c r="A90" s="769"/>
      <c r="B90" s="769"/>
      <c r="C90" s="295" t="s">
        <v>569</v>
      </c>
      <c r="D90" s="776" t="s">
        <v>269</v>
      </c>
      <c r="E90" s="347" t="s">
        <v>150</v>
      </c>
      <c r="F90" s="301">
        <v>20</v>
      </c>
      <c r="G90" s="301"/>
      <c r="H90" s="301" t="str">
        <f>IF(G90="","",F90*G90)</f>
        <v/>
      </c>
      <c r="I90" s="338" t="str">
        <f t="shared" si="4"/>
        <v/>
      </c>
      <c r="J90" s="302"/>
      <c r="K90" s="371"/>
      <c r="L90" s="314"/>
      <c r="M90" s="314"/>
      <c r="N90" s="314"/>
      <c r="O90" s="314"/>
      <c r="P90" s="314"/>
    </row>
    <row r="91" spans="1:16" s="315" customFormat="1">
      <c r="A91" s="769"/>
      <c r="B91" s="769"/>
      <c r="C91" s="295"/>
      <c r="D91" s="776"/>
      <c r="E91" s="347"/>
      <c r="F91" s="300"/>
      <c r="G91" s="301"/>
      <c r="H91" s="301"/>
      <c r="I91" s="338"/>
      <c r="J91" s="302"/>
      <c r="K91" s="371"/>
      <c r="L91" s="314"/>
      <c r="M91" s="314"/>
      <c r="N91" s="314"/>
      <c r="O91" s="314"/>
      <c r="P91" s="314"/>
    </row>
    <row r="92" spans="1:16" s="315" customFormat="1" ht="45" customHeight="1">
      <c r="A92" s="309" t="s">
        <v>219</v>
      </c>
      <c r="B92" s="309"/>
      <c r="C92" s="295" t="s">
        <v>570</v>
      </c>
      <c r="D92" s="776"/>
      <c r="E92" s="347"/>
      <c r="F92" s="300"/>
      <c r="G92" s="301"/>
      <c r="H92" s="301"/>
      <c r="I92" s="338"/>
      <c r="J92" s="302"/>
      <c r="K92" s="371"/>
      <c r="L92" s="314"/>
      <c r="M92" s="314"/>
      <c r="N92" s="314"/>
      <c r="O92" s="314"/>
      <c r="P92" s="314"/>
    </row>
    <row r="93" spans="1:16" s="315" customFormat="1">
      <c r="A93" s="769"/>
      <c r="B93" s="769"/>
      <c r="C93" s="295" t="s">
        <v>287</v>
      </c>
      <c r="D93" s="776" t="s">
        <v>269</v>
      </c>
      <c r="E93" s="347" t="s">
        <v>150</v>
      </c>
      <c r="F93" s="301">
        <v>12</v>
      </c>
      <c r="G93" s="301"/>
      <c r="H93" s="301" t="str">
        <f>IF(G93="","",F93*G93)</f>
        <v/>
      </c>
      <c r="I93" s="338" t="str">
        <f>H93</f>
        <v/>
      </c>
      <c r="J93" s="302"/>
      <c r="K93" s="371"/>
      <c r="L93" s="314"/>
      <c r="M93" s="314"/>
      <c r="N93" s="314"/>
      <c r="O93" s="314"/>
      <c r="P93" s="314"/>
    </row>
    <row r="94" spans="1:16" s="315" customFormat="1">
      <c r="A94" s="769"/>
      <c r="B94" s="769"/>
      <c r="C94" s="295" t="s">
        <v>288</v>
      </c>
      <c r="D94" s="776" t="s">
        <v>269</v>
      </c>
      <c r="E94" s="347" t="s">
        <v>150</v>
      </c>
      <c r="F94" s="301">
        <v>60</v>
      </c>
      <c r="G94" s="301"/>
      <c r="H94" s="301" t="str">
        <f>IF(G94="","",F94*G94)</f>
        <v/>
      </c>
      <c r="I94" s="338" t="str">
        <f t="shared" ref="I94:I95" si="6">H94</f>
        <v/>
      </c>
      <c r="J94" s="302"/>
      <c r="K94" s="371"/>
      <c r="L94" s="314"/>
      <c r="M94" s="314"/>
      <c r="N94" s="314"/>
      <c r="O94" s="314"/>
      <c r="P94" s="314"/>
    </row>
    <row r="95" spans="1:16" s="315" customFormat="1">
      <c r="A95" s="769"/>
      <c r="B95" s="769"/>
      <c r="C95" s="295" t="s">
        <v>289</v>
      </c>
      <c r="D95" s="776" t="s">
        <v>269</v>
      </c>
      <c r="E95" s="347" t="s">
        <v>150</v>
      </c>
      <c r="F95" s="301">
        <v>60</v>
      </c>
      <c r="G95" s="301"/>
      <c r="H95" s="301" t="str">
        <f>IF(G95="","",F95*G95)</f>
        <v/>
      </c>
      <c r="I95" s="338" t="str">
        <f t="shared" si="6"/>
        <v/>
      </c>
      <c r="J95" s="302"/>
      <c r="K95" s="371"/>
      <c r="L95" s="314"/>
      <c r="M95" s="314"/>
      <c r="N95" s="314"/>
      <c r="O95" s="314"/>
      <c r="P95" s="314"/>
    </row>
    <row r="96" spans="1:16" s="315" customFormat="1">
      <c r="A96" s="769"/>
      <c r="B96" s="769"/>
      <c r="C96" s="295"/>
      <c r="D96" s="776"/>
      <c r="E96" s="347"/>
      <c r="F96" s="300"/>
      <c r="G96" s="301"/>
      <c r="H96" s="301"/>
      <c r="I96" s="338"/>
      <c r="J96" s="302"/>
      <c r="K96" s="371"/>
      <c r="L96" s="314"/>
      <c r="M96" s="314"/>
      <c r="N96" s="314"/>
      <c r="O96" s="314"/>
      <c r="P96" s="314"/>
    </row>
    <row r="97" spans="1:16" s="315" customFormat="1" ht="25.5" customHeight="1">
      <c r="A97" s="309" t="s">
        <v>220</v>
      </c>
      <c r="B97" s="309"/>
      <c r="C97" s="295" t="s">
        <v>290</v>
      </c>
      <c r="D97" s="776"/>
      <c r="E97" s="347"/>
      <c r="F97" s="300"/>
      <c r="G97" s="301"/>
      <c r="H97" s="301"/>
      <c r="I97" s="338"/>
      <c r="J97" s="302"/>
      <c r="K97" s="371"/>
      <c r="L97" s="314"/>
      <c r="M97" s="314"/>
      <c r="N97" s="314"/>
      <c r="O97" s="314"/>
      <c r="P97" s="314"/>
    </row>
    <row r="98" spans="1:16" s="315" customFormat="1">
      <c r="A98" s="769"/>
      <c r="B98" s="769"/>
      <c r="C98" s="295" t="s">
        <v>291</v>
      </c>
      <c r="D98" s="776" t="s">
        <v>269</v>
      </c>
      <c r="E98" s="347" t="s">
        <v>150</v>
      </c>
      <c r="F98" s="301">
        <v>80</v>
      </c>
      <c r="G98" s="301"/>
      <c r="H98" s="301" t="str">
        <f t="shared" ref="H98:H103" si="7">IF(G98="","",F98*G98)</f>
        <v/>
      </c>
      <c r="I98" s="338" t="str">
        <f>H98</f>
        <v/>
      </c>
      <c r="J98" s="302"/>
      <c r="K98" s="371"/>
      <c r="L98" s="314"/>
      <c r="M98" s="314"/>
      <c r="N98" s="314"/>
      <c r="O98" s="314"/>
      <c r="P98" s="314"/>
    </row>
    <row r="99" spans="1:16" s="315" customFormat="1">
      <c r="A99" s="769"/>
      <c r="B99" s="769"/>
      <c r="C99" s="295" t="s">
        <v>292</v>
      </c>
      <c r="D99" s="776" t="s">
        <v>269</v>
      </c>
      <c r="E99" s="347" t="s">
        <v>150</v>
      </c>
      <c r="F99" s="301">
        <v>250</v>
      </c>
      <c r="G99" s="301"/>
      <c r="H99" s="301" t="str">
        <f t="shared" si="7"/>
        <v/>
      </c>
      <c r="I99" s="338" t="str">
        <f t="shared" ref="I99:I103" si="8">H99</f>
        <v/>
      </c>
      <c r="J99" s="302"/>
      <c r="K99" s="371"/>
      <c r="L99" s="314"/>
      <c r="M99" s="314"/>
      <c r="N99" s="314"/>
      <c r="O99" s="314"/>
      <c r="P99" s="314"/>
    </row>
    <row r="100" spans="1:16" s="315" customFormat="1">
      <c r="A100" s="769"/>
      <c r="B100" s="769"/>
      <c r="C100" s="295" t="s">
        <v>293</v>
      </c>
      <c r="D100" s="776" t="s">
        <v>269</v>
      </c>
      <c r="E100" s="347" t="s">
        <v>150</v>
      </c>
      <c r="F100" s="301">
        <v>500</v>
      </c>
      <c r="G100" s="301"/>
      <c r="H100" s="301" t="str">
        <f t="shared" si="7"/>
        <v/>
      </c>
      <c r="I100" s="338" t="str">
        <f t="shared" si="8"/>
        <v/>
      </c>
      <c r="J100" s="302"/>
      <c r="K100" s="371"/>
      <c r="L100" s="314"/>
      <c r="M100" s="314"/>
      <c r="N100" s="314"/>
      <c r="O100" s="314"/>
      <c r="P100" s="314"/>
    </row>
    <row r="101" spans="1:16" s="315" customFormat="1">
      <c r="A101" s="769"/>
      <c r="B101" s="769"/>
      <c r="C101" s="295" t="s">
        <v>294</v>
      </c>
      <c r="D101" s="776" t="s">
        <v>269</v>
      </c>
      <c r="E101" s="347" t="s">
        <v>150</v>
      </c>
      <c r="F101" s="301">
        <v>2000</v>
      </c>
      <c r="G101" s="301"/>
      <c r="H101" s="301" t="str">
        <f t="shared" si="7"/>
        <v/>
      </c>
      <c r="I101" s="338" t="str">
        <f t="shared" si="8"/>
        <v/>
      </c>
      <c r="J101" s="302"/>
      <c r="K101" s="371"/>
      <c r="L101" s="314"/>
      <c r="M101" s="314"/>
      <c r="N101" s="314"/>
      <c r="O101" s="314"/>
      <c r="P101" s="314"/>
    </row>
    <row r="102" spans="1:16" s="315" customFormat="1">
      <c r="A102" s="769"/>
      <c r="B102" s="769"/>
      <c r="C102" s="295" t="s">
        <v>295</v>
      </c>
      <c r="D102" s="776" t="s">
        <v>269</v>
      </c>
      <c r="E102" s="347" t="s">
        <v>150</v>
      </c>
      <c r="F102" s="301">
        <v>2000</v>
      </c>
      <c r="G102" s="301"/>
      <c r="H102" s="301" t="str">
        <f t="shared" si="7"/>
        <v/>
      </c>
      <c r="I102" s="338" t="str">
        <f t="shared" si="8"/>
        <v/>
      </c>
      <c r="J102" s="302"/>
      <c r="K102" s="371"/>
      <c r="L102" s="314"/>
      <c r="M102" s="314"/>
      <c r="N102" s="314"/>
      <c r="O102" s="314"/>
      <c r="P102" s="314"/>
    </row>
    <row r="103" spans="1:16" s="315" customFormat="1">
      <c r="A103" s="769"/>
      <c r="B103" s="769"/>
      <c r="C103" s="295" t="s">
        <v>296</v>
      </c>
      <c r="D103" s="776" t="s">
        <v>269</v>
      </c>
      <c r="E103" s="347" t="s">
        <v>150</v>
      </c>
      <c r="F103" s="301">
        <v>600</v>
      </c>
      <c r="G103" s="301"/>
      <c r="H103" s="301" t="str">
        <f t="shared" si="7"/>
        <v/>
      </c>
      <c r="I103" s="338" t="str">
        <f t="shared" si="8"/>
        <v/>
      </c>
      <c r="J103" s="302"/>
      <c r="K103" s="371"/>
      <c r="L103" s="314"/>
      <c r="M103" s="314"/>
      <c r="N103" s="314"/>
      <c r="O103" s="314"/>
      <c r="P103" s="314"/>
    </row>
    <row r="104" spans="1:16">
      <c r="A104" s="312"/>
      <c r="B104" s="171"/>
      <c r="C104" s="770"/>
      <c r="D104" s="719"/>
      <c r="E104" s="75"/>
      <c r="F104" s="346"/>
      <c r="G104" s="306"/>
      <c r="H104" s="2"/>
      <c r="K104" s="241"/>
    </row>
    <row r="105" spans="1:16" ht="15" customHeight="1">
      <c r="A105" s="257"/>
      <c r="B105" s="257"/>
      <c r="C105" s="267" t="s">
        <v>265</v>
      </c>
      <c r="D105" s="787"/>
      <c r="E105" s="265"/>
      <c r="F105" s="273"/>
      <c r="G105" s="1105"/>
      <c r="H105" s="274">
        <f>SUM(H57:H104)</f>
        <v>0</v>
      </c>
      <c r="I105" s="334">
        <f>SUM(I56:I104)</f>
        <v>0</v>
      </c>
      <c r="J105" s="330">
        <f>SUM(J56:J104)</f>
        <v>0</v>
      </c>
      <c r="K105" s="327">
        <f>SUM(K56:K104)</f>
        <v>0</v>
      </c>
      <c r="L105" s="177"/>
    </row>
    <row r="106" spans="1:16">
      <c r="A106" s="128"/>
      <c r="B106" s="128"/>
      <c r="C106" s="108"/>
      <c r="D106" s="475"/>
      <c r="F106" s="701"/>
      <c r="G106" s="306"/>
      <c r="H106" s="138"/>
    </row>
    <row r="107" spans="1:16">
      <c r="A107" s="707" t="s">
        <v>191</v>
      </c>
      <c r="B107" s="707"/>
      <c r="C107" s="941" t="s">
        <v>299</v>
      </c>
      <c r="D107" s="941"/>
      <c r="E107" s="941"/>
      <c r="F107" s="941"/>
      <c r="G107" s="941"/>
      <c r="H107" s="186"/>
    </row>
    <row r="108" spans="1:16">
      <c r="A108" s="168"/>
      <c r="B108" s="168"/>
      <c r="C108" s="204"/>
      <c r="D108" s="471"/>
      <c r="E108" s="14"/>
      <c r="F108" s="223"/>
      <c r="G108" s="1104"/>
      <c r="H108" s="224"/>
      <c r="I108" s="335"/>
      <c r="K108" s="241"/>
    </row>
    <row r="109" spans="1:16" s="315" customFormat="1" ht="25.5">
      <c r="A109" s="309" t="s">
        <v>188</v>
      </c>
      <c r="B109" s="309"/>
      <c r="C109" s="295" t="s">
        <v>302</v>
      </c>
      <c r="D109" s="320" t="s">
        <v>301</v>
      </c>
      <c r="E109" s="347" t="s">
        <v>150</v>
      </c>
      <c r="F109" s="300">
        <v>100</v>
      </c>
      <c r="G109" s="301"/>
      <c r="H109" s="301" t="str">
        <f>IF(G109="","",F109*G109)</f>
        <v/>
      </c>
      <c r="I109" s="367" t="str">
        <f>H109</f>
        <v/>
      </c>
      <c r="J109" s="302"/>
      <c r="K109" s="371"/>
      <c r="L109" s="314"/>
      <c r="M109" s="314"/>
      <c r="N109" s="314"/>
      <c r="O109" s="314"/>
      <c r="P109" s="314"/>
    </row>
    <row r="110" spans="1:16" s="315" customFormat="1">
      <c r="A110" s="309"/>
      <c r="B110" s="309"/>
      <c r="C110" s="295"/>
      <c r="D110" s="776"/>
      <c r="E110" s="347"/>
      <c r="F110" s="300"/>
      <c r="G110" s="301"/>
      <c r="H110" s="301"/>
      <c r="I110" s="338"/>
      <c r="J110" s="302"/>
      <c r="K110" s="371"/>
      <c r="L110" s="314"/>
      <c r="M110" s="314"/>
      <c r="N110" s="314"/>
      <c r="O110" s="314"/>
      <c r="P110" s="314"/>
    </row>
    <row r="111" spans="1:16" s="315" customFormat="1" ht="25.5">
      <c r="A111" s="309" t="s">
        <v>189</v>
      </c>
      <c r="B111" s="309"/>
      <c r="C111" s="295" t="s">
        <v>303</v>
      </c>
      <c r="D111" s="320" t="s">
        <v>304</v>
      </c>
      <c r="E111" s="347" t="s">
        <v>150</v>
      </c>
      <c r="F111" s="300">
        <v>4800</v>
      </c>
      <c r="G111" s="301"/>
      <c r="H111" s="301" t="str">
        <f>IF(G111="","",F111*G111)</f>
        <v/>
      </c>
      <c r="I111" s="367" t="str">
        <f>H111</f>
        <v/>
      </c>
      <c r="J111" s="302"/>
      <c r="K111" s="371"/>
      <c r="L111" s="314"/>
      <c r="M111" s="314"/>
      <c r="N111" s="314"/>
      <c r="O111" s="314"/>
      <c r="P111" s="314"/>
    </row>
    <row r="112" spans="1:16">
      <c r="A112" s="168"/>
      <c r="B112" s="168"/>
      <c r="C112" s="204"/>
      <c r="D112" s="471"/>
      <c r="E112" s="14"/>
      <c r="F112" s="223"/>
      <c r="G112" s="1104"/>
      <c r="H112" s="224"/>
      <c r="K112" s="241"/>
    </row>
    <row r="113" spans="1:16" ht="15" customHeight="1">
      <c r="A113" s="257"/>
      <c r="B113" s="257"/>
      <c r="C113" s="267" t="s">
        <v>300</v>
      </c>
      <c r="D113" s="787"/>
      <c r="E113" s="265"/>
      <c r="F113" s="273"/>
      <c r="G113" s="1105"/>
      <c r="H113" s="274">
        <f>SUM(H108:H112)</f>
        <v>0</v>
      </c>
      <c r="I113" s="334">
        <f>SUM(I108:I112)</f>
        <v>0</v>
      </c>
      <c r="J113" s="330">
        <f>SUM(J108:J112)</f>
        <v>0</v>
      </c>
      <c r="K113" s="327">
        <f>SUM(K108:K112)</f>
        <v>0</v>
      </c>
      <c r="L113" s="177"/>
    </row>
    <row r="114" spans="1:16">
      <c r="A114" s="109"/>
      <c r="B114" s="109"/>
      <c r="C114" s="133"/>
      <c r="D114" s="475"/>
      <c r="F114" s="112"/>
      <c r="G114" s="131"/>
      <c r="H114" s="113"/>
    </row>
    <row r="115" spans="1:16">
      <c r="A115" s="707" t="s">
        <v>195</v>
      </c>
      <c r="B115" s="707"/>
      <c r="C115" s="981" t="s">
        <v>550</v>
      </c>
      <c r="D115" s="941"/>
      <c r="E115" s="941"/>
      <c r="F115" s="941"/>
      <c r="G115" s="941"/>
      <c r="H115" s="186"/>
    </row>
    <row r="116" spans="1:16">
      <c r="A116" s="173"/>
      <c r="B116" s="173"/>
      <c r="C116" s="103"/>
      <c r="D116" s="719"/>
      <c r="E116" s="75"/>
      <c r="F116" s="174"/>
      <c r="G116" s="1106"/>
      <c r="H116" s="113"/>
    </row>
    <row r="117" spans="1:16" s="315" customFormat="1" ht="153">
      <c r="A117" s="309" t="s">
        <v>151</v>
      </c>
      <c r="B117" s="309"/>
      <c r="C117" s="295" t="s">
        <v>571</v>
      </c>
      <c r="D117" s="776" t="s">
        <v>572</v>
      </c>
      <c r="E117" s="341" t="s">
        <v>150</v>
      </c>
      <c r="F117" s="301">
        <v>210</v>
      </c>
      <c r="G117" s="307"/>
      <c r="H117" s="307" t="str">
        <f>IF(G117="","",F117*G117)</f>
        <v/>
      </c>
      <c r="I117" s="338" t="str">
        <f>H117</f>
        <v/>
      </c>
      <c r="J117" s="302"/>
      <c r="K117" s="370"/>
      <c r="L117" s="314"/>
      <c r="M117" s="314"/>
      <c r="N117" s="314"/>
      <c r="O117" s="314"/>
      <c r="P117" s="314"/>
    </row>
    <row r="118" spans="1:16" s="315" customFormat="1">
      <c r="A118" s="795"/>
      <c r="B118" s="795"/>
      <c r="C118" s="796"/>
      <c r="D118" s="797"/>
      <c r="E118" s="340"/>
      <c r="F118" s="347"/>
      <c r="G118" s="307"/>
      <c r="H118" s="307"/>
      <c r="I118" s="370"/>
      <c r="J118" s="302"/>
      <c r="K118" s="370"/>
      <c r="L118" s="314"/>
      <c r="M118" s="314"/>
      <c r="N118" s="314"/>
      <c r="O118" s="314"/>
      <c r="P118" s="314"/>
    </row>
    <row r="119" spans="1:16" s="315" customFormat="1" ht="70.150000000000006" customHeight="1">
      <c r="A119" s="309" t="s">
        <v>152</v>
      </c>
      <c r="B119" s="309"/>
      <c r="C119" s="295" t="s">
        <v>573</v>
      </c>
      <c r="D119" s="776" t="s">
        <v>572</v>
      </c>
      <c r="E119" s="341" t="s">
        <v>2</v>
      </c>
      <c r="F119" s="345">
        <v>75</v>
      </c>
      <c r="G119" s="307"/>
      <c r="H119" s="307" t="str">
        <f>IF(G119="","",F119*G119)</f>
        <v/>
      </c>
      <c r="I119" s="338" t="str">
        <f>H119</f>
        <v/>
      </c>
      <c r="J119" s="302"/>
      <c r="K119" s="370"/>
      <c r="L119" s="314"/>
      <c r="M119" s="314"/>
      <c r="N119" s="314"/>
      <c r="O119" s="314"/>
      <c r="P119" s="314"/>
    </row>
    <row r="120" spans="1:16" s="315" customFormat="1">
      <c r="A120" s="795"/>
      <c r="B120" s="795"/>
      <c r="C120" s="796"/>
      <c r="D120" s="797"/>
      <c r="E120" s="340"/>
      <c r="F120" s="347"/>
      <c r="G120" s="307"/>
      <c r="H120" s="307"/>
      <c r="I120" s="370"/>
      <c r="J120" s="302"/>
      <c r="K120" s="370"/>
      <c r="L120" s="314"/>
      <c r="M120" s="314"/>
      <c r="N120" s="314"/>
      <c r="O120" s="314"/>
      <c r="P120" s="314"/>
    </row>
    <row r="121" spans="1:16" s="315" customFormat="1" ht="30.75" customHeight="1">
      <c r="A121" s="309" t="s">
        <v>187</v>
      </c>
      <c r="B121" s="309"/>
      <c r="C121" s="295" t="s">
        <v>310</v>
      </c>
      <c r="D121" s="776" t="s">
        <v>572</v>
      </c>
      <c r="E121" s="341" t="s">
        <v>2</v>
      </c>
      <c r="F121" s="345">
        <v>7</v>
      </c>
      <c r="G121" s="307"/>
      <c r="H121" s="307" t="str">
        <f>IF(G121="","",F121*G121)</f>
        <v/>
      </c>
      <c r="I121" s="338" t="str">
        <f>H121</f>
        <v/>
      </c>
      <c r="J121" s="302"/>
      <c r="K121" s="371"/>
      <c r="L121" s="314"/>
      <c r="M121" s="314"/>
      <c r="N121" s="314"/>
      <c r="O121" s="314"/>
      <c r="P121" s="314"/>
    </row>
    <row r="122" spans="1:16" s="315" customFormat="1">
      <c r="A122" s="795"/>
      <c r="B122" s="795"/>
      <c r="C122" s="796"/>
      <c r="D122" s="797"/>
      <c r="E122" s="340"/>
      <c r="F122" s="347"/>
      <c r="G122" s="307"/>
      <c r="H122" s="307"/>
      <c r="I122" s="370"/>
      <c r="J122" s="302"/>
      <c r="K122" s="370"/>
      <c r="L122" s="314"/>
      <c r="M122" s="314"/>
      <c r="N122" s="314"/>
      <c r="O122" s="314"/>
      <c r="P122" s="314"/>
    </row>
    <row r="123" spans="1:16" s="315" customFormat="1" ht="45" customHeight="1">
      <c r="A123" s="309" t="s">
        <v>188</v>
      </c>
      <c r="B123" s="309"/>
      <c r="C123" s="295" t="s">
        <v>311</v>
      </c>
      <c r="D123" s="776" t="s">
        <v>572</v>
      </c>
      <c r="E123" s="341" t="s">
        <v>2</v>
      </c>
      <c r="F123" s="345">
        <v>7</v>
      </c>
      <c r="G123" s="307"/>
      <c r="H123" s="307" t="str">
        <f>IF(G123="","",F123*G123)</f>
        <v/>
      </c>
      <c r="I123" s="338" t="str">
        <f>H123</f>
        <v/>
      </c>
      <c r="J123" s="302"/>
      <c r="K123" s="371"/>
      <c r="L123" s="314"/>
      <c r="M123" s="314"/>
      <c r="N123" s="314"/>
      <c r="O123" s="314"/>
      <c r="P123" s="314"/>
    </row>
    <row r="124" spans="1:16" s="315" customFormat="1">
      <c r="A124" s="795"/>
      <c r="B124" s="795"/>
      <c r="C124" s="796"/>
      <c r="D124" s="797"/>
      <c r="E124" s="340"/>
      <c r="F124" s="347"/>
      <c r="G124" s="307"/>
      <c r="H124" s="307"/>
      <c r="I124" s="370"/>
      <c r="J124" s="302"/>
      <c r="K124" s="370"/>
      <c r="L124" s="314"/>
      <c r="M124" s="314"/>
      <c r="N124" s="314"/>
      <c r="O124" s="314"/>
      <c r="P124" s="314"/>
    </row>
    <row r="125" spans="1:16" s="315" customFormat="1" ht="45" customHeight="1">
      <c r="A125" s="309" t="s">
        <v>189</v>
      </c>
      <c r="B125" s="309"/>
      <c r="C125" s="295" t="s">
        <v>312</v>
      </c>
      <c r="D125" s="776" t="s">
        <v>572</v>
      </c>
      <c r="E125" s="341" t="s">
        <v>150</v>
      </c>
      <c r="F125" s="301">
        <v>18</v>
      </c>
      <c r="G125" s="307"/>
      <c r="H125" s="307" t="str">
        <f>IF(G125="","",F125*G125)</f>
        <v/>
      </c>
      <c r="I125" s="338" t="str">
        <f>H125</f>
        <v/>
      </c>
      <c r="J125" s="302"/>
      <c r="K125" s="370"/>
      <c r="L125" s="314"/>
      <c r="M125" s="314"/>
      <c r="N125" s="314"/>
      <c r="O125" s="314"/>
      <c r="P125" s="314"/>
    </row>
    <row r="126" spans="1:16" s="315" customFormat="1" ht="13.5" customHeight="1">
      <c r="A126" s="309"/>
      <c r="B126" s="309"/>
      <c r="C126" s="295"/>
      <c r="D126" s="785"/>
      <c r="E126" s="341"/>
      <c r="F126" s="301"/>
      <c r="G126" s="307"/>
      <c r="H126" s="307"/>
      <c r="I126" s="370"/>
      <c r="J126" s="302"/>
      <c r="K126" s="370"/>
      <c r="L126" s="314"/>
      <c r="M126" s="314"/>
      <c r="N126" s="314"/>
      <c r="O126" s="314"/>
      <c r="P126" s="314"/>
    </row>
    <row r="127" spans="1:16" s="315" customFormat="1" ht="150" customHeight="1">
      <c r="A127" s="309" t="s">
        <v>201</v>
      </c>
      <c r="B127" s="309"/>
      <c r="C127" s="295" t="s">
        <v>313</v>
      </c>
      <c r="D127" s="776" t="s">
        <v>572</v>
      </c>
      <c r="E127" s="341" t="s">
        <v>2</v>
      </c>
      <c r="F127" s="345">
        <v>7</v>
      </c>
      <c r="G127" s="307"/>
      <c r="H127" s="307" t="str">
        <f>IF(G127="","",F127*G127)</f>
        <v/>
      </c>
      <c r="I127" s="338" t="str">
        <f>H127</f>
        <v/>
      </c>
      <c r="J127" s="302"/>
      <c r="K127" s="370"/>
      <c r="L127" s="314"/>
      <c r="M127" s="314"/>
      <c r="N127" s="314"/>
      <c r="O127" s="314"/>
      <c r="P127" s="314"/>
    </row>
    <row r="128" spans="1:16" s="353" customFormat="1">
      <c r="A128" s="309"/>
      <c r="B128" s="309"/>
      <c r="C128" s="295"/>
      <c r="D128" s="785"/>
      <c r="E128" s="341"/>
      <c r="F128" s="345"/>
      <c r="G128" s="307"/>
      <c r="H128" s="307"/>
      <c r="I128" s="377"/>
      <c r="J128" s="326"/>
      <c r="K128" s="377"/>
      <c r="L128" s="352"/>
      <c r="M128" s="352"/>
      <c r="N128" s="352"/>
      <c r="O128" s="352"/>
      <c r="P128" s="352"/>
    </row>
    <row r="129" spans="1:16" s="315" customFormat="1" ht="85.15" customHeight="1">
      <c r="A129" s="309" t="s">
        <v>202</v>
      </c>
      <c r="B129" s="309"/>
      <c r="C129" s="295" t="s">
        <v>314</v>
      </c>
      <c r="D129" s="776" t="s">
        <v>572</v>
      </c>
      <c r="E129" s="341" t="s">
        <v>150</v>
      </c>
      <c r="F129" s="301">
        <v>200</v>
      </c>
      <c r="G129" s="307"/>
      <c r="H129" s="307" t="str">
        <f>IF(G129="","",F129*G129)</f>
        <v/>
      </c>
      <c r="I129" s="338" t="str">
        <f>H129</f>
        <v/>
      </c>
      <c r="J129" s="302"/>
      <c r="K129" s="371"/>
      <c r="L129" s="314"/>
      <c r="M129" s="314"/>
      <c r="N129" s="314"/>
      <c r="O129" s="314"/>
      <c r="P129" s="314"/>
    </row>
    <row r="130" spans="1:16" s="353" customFormat="1">
      <c r="A130" s="309"/>
      <c r="B130" s="309"/>
      <c r="C130" s="295"/>
      <c r="D130" s="785"/>
      <c r="E130" s="341"/>
      <c r="F130" s="345"/>
      <c r="G130" s="307"/>
      <c r="H130" s="307"/>
      <c r="I130" s="377"/>
      <c r="J130" s="326"/>
      <c r="K130" s="377"/>
      <c r="L130" s="352"/>
      <c r="M130" s="352"/>
      <c r="N130" s="352"/>
      <c r="O130" s="352"/>
      <c r="P130" s="352"/>
    </row>
    <row r="131" spans="1:16" s="315" customFormat="1" ht="85.15" customHeight="1">
      <c r="A131" s="309" t="s">
        <v>203</v>
      </c>
      <c r="B131" s="309"/>
      <c r="C131" s="295" t="s">
        <v>574</v>
      </c>
      <c r="D131" s="776" t="s">
        <v>572</v>
      </c>
      <c r="E131" s="341" t="s">
        <v>2</v>
      </c>
      <c r="F131" s="345">
        <v>1</v>
      </c>
      <c r="G131" s="307"/>
      <c r="H131" s="307" t="str">
        <f>IF(G131="","",F131*G131)</f>
        <v/>
      </c>
      <c r="I131" s="338" t="str">
        <f>H131</f>
        <v/>
      </c>
      <c r="J131" s="302"/>
      <c r="K131" s="371"/>
      <c r="L131" s="314"/>
      <c r="M131" s="314"/>
      <c r="N131" s="314"/>
      <c r="O131" s="314"/>
      <c r="P131" s="314"/>
    </row>
    <row r="132" spans="1:16" s="353" customFormat="1">
      <c r="A132" s="309"/>
      <c r="B132" s="309"/>
      <c r="C132" s="295"/>
      <c r="D132" s="785"/>
      <c r="E132" s="341"/>
      <c r="F132" s="345"/>
      <c r="G132" s="307"/>
      <c r="H132" s="307"/>
      <c r="I132" s="377"/>
      <c r="J132" s="326"/>
      <c r="K132" s="377"/>
      <c r="L132" s="352"/>
      <c r="M132" s="352"/>
      <c r="N132" s="352"/>
      <c r="O132" s="352"/>
      <c r="P132" s="352"/>
    </row>
    <row r="133" spans="1:16" s="315" customFormat="1" ht="68.25" customHeight="1">
      <c r="A133" s="309" t="s">
        <v>204</v>
      </c>
      <c r="B133" s="309"/>
      <c r="C133" s="295" t="s">
        <v>575</v>
      </c>
      <c r="D133" s="776" t="s">
        <v>572</v>
      </c>
      <c r="E133" s="341" t="s">
        <v>2</v>
      </c>
      <c r="F133" s="345">
        <v>2</v>
      </c>
      <c r="G133" s="307"/>
      <c r="H133" s="307" t="str">
        <f>IF(G133="","",F133*G133)</f>
        <v/>
      </c>
      <c r="I133" s="338" t="str">
        <f>H133</f>
        <v/>
      </c>
      <c r="J133" s="302"/>
      <c r="K133" s="371"/>
      <c r="L133" s="314"/>
      <c r="M133" s="314"/>
      <c r="N133" s="314"/>
      <c r="O133" s="314"/>
      <c r="P133" s="314"/>
    </row>
    <row r="134" spans="1:16" s="353" customFormat="1">
      <c r="A134" s="309"/>
      <c r="B134" s="309"/>
      <c r="C134" s="295"/>
      <c r="D134" s="785"/>
      <c r="E134" s="341"/>
      <c r="F134" s="345"/>
      <c r="G134" s="307"/>
      <c r="H134" s="307"/>
      <c r="I134" s="377"/>
      <c r="J134" s="326"/>
      <c r="K134" s="377"/>
      <c r="L134" s="352"/>
      <c r="M134" s="352"/>
      <c r="N134" s="352"/>
      <c r="O134" s="352"/>
      <c r="P134" s="352"/>
    </row>
    <row r="135" spans="1:16" s="315" customFormat="1" ht="130.15" customHeight="1">
      <c r="A135" s="309" t="s">
        <v>205</v>
      </c>
      <c r="B135" s="309"/>
      <c r="C135" s="295" t="s">
        <v>315</v>
      </c>
      <c r="D135" s="776" t="s">
        <v>572</v>
      </c>
      <c r="E135" s="341" t="s">
        <v>2</v>
      </c>
      <c r="F135" s="345">
        <v>4</v>
      </c>
      <c r="G135" s="307"/>
      <c r="H135" s="307" t="str">
        <f>IF(G135="","",F135*G135)</f>
        <v/>
      </c>
      <c r="I135" s="338" t="str">
        <f>H135</f>
        <v/>
      </c>
      <c r="J135" s="302"/>
      <c r="K135" s="371"/>
      <c r="L135" s="314"/>
      <c r="M135" s="314"/>
      <c r="N135" s="314"/>
      <c r="O135" s="314"/>
      <c r="P135" s="314"/>
    </row>
    <row r="136" spans="1:16" s="353" customFormat="1">
      <c r="A136" s="309"/>
      <c r="B136" s="309"/>
      <c r="C136" s="295"/>
      <c r="D136" s="785"/>
      <c r="E136" s="341"/>
      <c r="F136" s="345"/>
      <c r="G136" s="307"/>
      <c r="H136" s="307"/>
      <c r="I136" s="377"/>
      <c r="J136" s="326"/>
      <c r="K136" s="377"/>
      <c r="L136" s="352"/>
      <c r="M136" s="352"/>
      <c r="N136" s="352"/>
      <c r="O136" s="352"/>
      <c r="P136" s="352"/>
    </row>
    <row r="137" spans="1:16" s="315" customFormat="1" ht="45" customHeight="1">
      <c r="A137" s="309" t="s">
        <v>206</v>
      </c>
      <c r="B137" s="309"/>
      <c r="C137" s="295" t="s">
        <v>316</v>
      </c>
      <c r="D137" s="776" t="s">
        <v>572</v>
      </c>
      <c r="E137" s="341" t="s">
        <v>2</v>
      </c>
      <c r="F137" s="345">
        <v>1</v>
      </c>
      <c r="G137" s="307"/>
      <c r="H137" s="307" t="str">
        <f>IF(G137="","",F137*G137)</f>
        <v/>
      </c>
      <c r="I137" s="338" t="str">
        <f>H137</f>
        <v/>
      </c>
      <c r="J137" s="302"/>
      <c r="K137" s="371"/>
      <c r="L137" s="314"/>
      <c r="M137" s="314"/>
      <c r="N137" s="314"/>
      <c r="O137" s="314"/>
      <c r="P137" s="314"/>
    </row>
    <row r="138" spans="1:16" s="315" customFormat="1">
      <c r="A138" s="309"/>
      <c r="B138" s="309"/>
      <c r="C138" s="295"/>
      <c r="D138" s="785"/>
      <c r="E138" s="341"/>
      <c r="F138" s="345"/>
      <c r="G138" s="307"/>
      <c r="H138" s="307"/>
      <c r="I138" s="370"/>
      <c r="J138" s="302"/>
      <c r="K138" s="370"/>
      <c r="L138" s="314"/>
      <c r="M138" s="314"/>
      <c r="N138" s="314"/>
      <c r="O138" s="314"/>
      <c r="P138" s="314"/>
    </row>
    <row r="139" spans="1:16" s="315" customFormat="1" ht="60" customHeight="1">
      <c r="A139" s="309" t="s">
        <v>207</v>
      </c>
      <c r="B139" s="309"/>
      <c r="C139" s="295" t="s">
        <v>317</v>
      </c>
      <c r="D139" s="776" t="s">
        <v>572</v>
      </c>
      <c r="E139" s="341" t="s">
        <v>2</v>
      </c>
      <c r="F139" s="345">
        <v>1</v>
      </c>
      <c r="G139" s="307"/>
      <c r="H139" s="307" t="str">
        <f>IF(G139="","",F139*G139)</f>
        <v/>
      </c>
      <c r="I139" s="338" t="str">
        <f>H139</f>
        <v/>
      </c>
      <c r="J139" s="302"/>
      <c r="K139" s="371"/>
      <c r="L139" s="314"/>
      <c r="M139" s="314"/>
      <c r="N139" s="314"/>
      <c r="O139" s="314"/>
      <c r="P139" s="314"/>
    </row>
    <row r="140" spans="1:16" s="320" customFormat="1" ht="13.5" customHeight="1">
      <c r="A140" s="309"/>
      <c r="B140" s="309"/>
      <c r="C140" s="295"/>
      <c r="D140" s="785"/>
      <c r="E140" s="341"/>
      <c r="F140" s="345"/>
      <c r="G140" s="307"/>
      <c r="H140" s="307"/>
      <c r="I140" s="370"/>
      <c r="J140" s="302"/>
      <c r="K140" s="370"/>
      <c r="L140" s="319"/>
      <c r="M140" s="319"/>
      <c r="N140" s="319"/>
      <c r="O140" s="319"/>
      <c r="P140" s="319"/>
    </row>
    <row r="141" spans="1:16" s="320" customFormat="1" ht="25.5">
      <c r="A141" s="309" t="s">
        <v>219</v>
      </c>
      <c r="B141" s="309"/>
      <c r="C141" s="295" t="s">
        <v>318</v>
      </c>
      <c r="D141" s="776" t="s">
        <v>572</v>
      </c>
      <c r="E141" s="341"/>
      <c r="F141" s="345"/>
      <c r="G141" s="307"/>
      <c r="H141" s="307"/>
      <c r="I141" s="370"/>
      <c r="J141" s="302"/>
      <c r="K141" s="370"/>
      <c r="L141" s="319"/>
      <c r="M141" s="319"/>
      <c r="N141" s="319"/>
      <c r="O141" s="319"/>
      <c r="P141" s="319"/>
    </row>
    <row r="142" spans="1:16" s="320" customFormat="1">
      <c r="A142" s="309"/>
      <c r="B142" s="309"/>
      <c r="C142" s="295" t="s">
        <v>319</v>
      </c>
      <c r="D142" s="785"/>
      <c r="E142" s="341" t="s">
        <v>150</v>
      </c>
      <c r="F142" s="301">
        <v>400</v>
      </c>
      <c r="G142" s="307"/>
      <c r="H142" s="307" t="str">
        <f>IF(G142="","",F142*G142)</f>
        <v/>
      </c>
      <c r="I142" s="338" t="str">
        <f t="shared" ref="I142:I144" si="9">H142</f>
        <v/>
      </c>
      <c r="J142" s="302"/>
      <c r="K142" s="370"/>
      <c r="L142" s="319"/>
      <c r="M142" s="319"/>
      <c r="N142" s="319"/>
      <c r="O142" s="319"/>
      <c r="P142" s="319"/>
    </row>
    <row r="143" spans="1:16" s="320" customFormat="1">
      <c r="A143" s="309"/>
      <c r="B143" s="309"/>
      <c r="C143" s="295" t="s">
        <v>320</v>
      </c>
      <c r="D143" s="785"/>
      <c r="E143" s="341" t="s">
        <v>150</v>
      </c>
      <c r="F143" s="301">
        <v>250</v>
      </c>
      <c r="G143" s="307"/>
      <c r="H143" s="307" t="str">
        <f>IF(G143="","",F143*G143)</f>
        <v/>
      </c>
      <c r="I143" s="338" t="str">
        <f t="shared" si="9"/>
        <v/>
      </c>
      <c r="J143" s="302"/>
      <c r="K143" s="370"/>
      <c r="L143" s="319"/>
      <c r="M143" s="319"/>
      <c r="N143" s="319"/>
      <c r="O143" s="319"/>
      <c r="P143" s="319"/>
    </row>
    <row r="144" spans="1:16" s="320" customFormat="1">
      <c r="A144" s="309"/>
      <c r="B144" s="309"/>
      <c r="C144" s="295" t="s">
        <v>321</v>
      </c>
      <c r="D144" s="785"/>
      <c r="E144" s="341" t="s">
        <v>150</v>
      </c>
      <c r="F144" s="301">
        <v>400</v>
      </c>
      <c r="G144" s="307"/>
      <c r="H144" s="307" t="str">
        <f>IF(G144="","",F144*G144)</f>
        <v/>
      </c>
      <c r="I144" s="338" t="str">
        <f t="shared" si="9"/>
        <v/>
      </c>
      <c r="J144" s="302"/>
      <c r="K144" s="370"/>
      <c r="L144" s="319"/>
      <c r="M144" s="319"/>
      <c r="N144" s="319"/>
      <c r="O144" s="319"/>
      <c r="P144" s="319"/>
    </row>
    <row r="145" spans="1:32" s="320" customFormat="1">
      <c r="A145" s="309"/>
      <c r="B145" s="309"/>
      <c r="C145" s="295"/>
      <c r="D145" s="785"/>
      <c r="E145" s="341"/>
      <c r="F145" s="345"/>
      <c r="G145" s="307"/>
      <c r="H145" s="307"/>
      <c r="I145" s="370"/>
      <c r="J145" s="302"/>
      <c r="K145" s="370"/>
      <c r="L145" s="319"/>
      <c r="M145" s="319"/>
      <c r="N145" s="319"/>
      <c r="O145" s="319"/>
      <c r="P145" s="319"/>
    </row>
    <row r="146" spans="1:32" s="320" customFormat="1" ht="38.25">
      <c r="A146" s="309" t="s">
        <v>220</v>
      </c>
      <c r="B146" s="309"/>
      <c r="C146" s="295" t="s">
        <v>322</v>
      </c>
      <c r="D146" s="776" t="s">
        <v>572</v>
      </c>
      <c r="E146" s="341" t="s">
        <v>2</v>
      </c>
      <c r="F146" s="345">
        <v>1</v>
      </c>
      <c r="G146" s="307"/>
      <c r="H146" s="307" t="str">
        <f>IF(G146="","",F146*G146)</f>
        <v/>
      </c>
      <c r="I146" s="338" t="str">
        <f>H146</f>
        <v/>
      </c>
      <c r="J146" s="302"/>
      <c r="K146" s="371"/>
      <c r="L146" s="319"/>
      <c r="M146" s="319"/>
      <c r="N146" s="319"/>
      <c r="O146" s="319"/>
      <c r="P146" s="319"/>
    </row>
    <row r="147" spans="1:32" s="320" customFormat="1">
      <c r="A147" s="309"/>
      <c r="B147" s="309"/>
      <c r="C147" s="295"/>
      <c r="D147" s="785"/>
      <c r="E147" s="341"/>
      <c r="F147" s="345"/>
      <c r="G147" s="307"/>
      <c r="H147" s="307"/>
      <c r="I147" s="370"/>
      <c r="J147" s="302"/>
      <c r="K147" s="370"/>
      <c r="L147" s="319"/>
      <c r="M147" s="319"/>
      <c r="N147" s="319"/>
      <c r="O147" s="319"/>
      <c r="P147" s="319"/>
    </row>
    <row r="148" spans="1:32" s="320" customFormat="1" ht="30" customHeight="1">
      <c r="A148" s="309" t="s">
        <v>297</v>
      </c>
      <c r="B148" s="309"/>
      <c r="C148" s="295" t="s">
        <v>576</v>
      </c>
      <c r="D148" s="776" t="s">
        <v>309</v>
      </c>
      <c r="E148" s="341" t="s">
        <v>2</v>
      </c>
      <c r="F148" s="345">
        <v>1</v>
      </c>
      <c r="G148" s="307"/>
      <c r="H148" s="307" t="str">
        <f>IF(G148="","",F148*G148)</f>
        <v/>
      </c>
      <c r="I148" s="338" t="str">
        <f>H148</f>
        <v/>
      </c>
      <c r="J148" s="302"/>
      <c r="K148" s="371"/>
      <c r="L148" s="319"/>
      <c r="M148" s="319"/>
      <c r="N148" s="319"/>
      <c r="O148" s="319"/>
      <c r="P148" s="319"/>
    </row>
    <row r="149" spans="1:32" s="155" customFormat="1">
      <c r="A149" s="175"/>
      <c r="B149" s="175"/>
      <c r="C149" s="143"/>
      <c r="D149" s="150"/>
      <c r="E149" s="203"/>
      <c r="F149" s="348"/>
      <c r="G149" s="298"/>
      <c r="H149" s="147"/>
      <c r="I149" s="324"/>
      <c r="J149" s="332"/>
      <c r="K149" s="324"/>
      <c r="L149" s="154"/>
      <c r="M149" s="154"/>
      <c r="N149" s="154"/>
      <c r="O149" s="154"/>
      <c r="P149" s="154"/>
      <c r="Q149" s="154"/>
      <c r="R149" s="154"/>
      <c r="S149" s="154"/>
      <c r="T149" s="154"/>
      <c r="U149" s="154"/>
      <c r="V149" s="154"/>
      <c r="W149" s="154"/>
      <c r="X149" s="154"/>
      <c r="Y149" s="154"/>
      <c r="Z149" s="154"/>
      <c r="AA149" s="154"/>
      <c r="AB149" s="154"/>
      <c r="AC149" s="154"/>
      <c r="AD149" s="154"/>
      <c r="AE149" s="154"/>
      <c r="AF149" s="154"/>
    </row>
    <row r="150" spans="1:32" ht="15" customHeight="1">
      <c r="A150" s="266"/>
      <c r="B150" s="266"/>
      <c r="C150" s="267" t="s">
        <v>549</v>
      </c>
      <c r="D150" s="794"/>
      <c r="E150" s="268"/>
      <c r="F150" s="269"/>
      <c r="G150" s="1107"/>
      <c r="H150" s="270">
        <f>SUM(H117:H149)</f>
        <v>0</v>
      </c>
      <c r="I150" s="356">
        <f>SUM(I117:I149)</f>
        <v>0</v>
      </c>
      <c r="J150" s="357">
        <f>SUM(J117:J149)</f>
        <v>0</v>
      </c>
      <c r="K150" s="328">
        <f>SUM(K117:K149)</f>
        <v>0</v>
      </c>
      <c r="L150" s="177"/>
    </row>
    <row r="151" spans="1:32" s="19" customFormat="1" ht="15" customHeight="1">
      <c r="A151" s="748"/>
      <c r="B151" s="748"/>
      <c r="C151" s="447"/>
      <c r="D151" s="788"/>
      <c r="E151" s="448"/>
      <c r="F151" s="749"/>
      <c r="G151" s="1108"/>
      <c r="H151" s="750"/>
      <c r="I151" s="372"/>
      <c r="J151" s="373"/>
      <c r="K151" s="372"/>
    </row>
    <row r="152" spans="1:32" s="150" customFormat="1" ht="20.100000000000001" customHeight="1">
      <c r="A152" s="165"/>
      <c r="B152" s="167"/>
      <c r="C152" s="176"/>
      <c r="D152" s="789"/>
      <c r="E152" s="172"/>
      <c r="F152" s="153"/>
      <c r="G152" s="1109"/>
      <c r="H152" s="203"/>
      <c r="I152" s="322"/>
      <c r="J152" s="169"/>
      <c r="K152" s="322"/>
    </row>
    <row r="153" spans="1:32" s="40" customFormat="1" ht="24.95" customHeight="1">
      <c r="A153" s="187"/>
      <c r="B153" s="189"/>
      <c r="C153" s="192" t="s">
        <v>183</v>
      </c>
      <c r="D153" s="790"/>
      <c r="E153" s="199"/>
      <c r="F153" s="99"/>
      <c r="G153" s="1096"/>
      <c r="H153" s="20"/>
      <c r="I153" s="557" t="s">
        <v>216</v>
      </c>
      <c r="J153" s="558" t="s">
        <v>305</v>
      </c>
      <c r="K153" s="559" t="s">
        <v>306</v>
      </c>
    </row>
    <row r="154" spans="1:32" ht="20.100000000000001" customHeight="1">
      <c r="A154" s="22"/>
      <c r="B154" s="129"/>
      <c r="C154" s="161"/>
      <c r="D154" s="791"/>
      <c r="E154" s="116"/>
      <c r="F154" s="2"/>
      <c r="G154" s="306"/>
      <c r="H154" s="163"/>
      <c r="J154" s="331"/>
      <c r="K154" s="241"/>
    </row>
    <row r="155" spans="1:32" ht="20.100000000000001" customHeight="1">
      <c r="A155" s="39" t="s">
        <v>151</v>
      </c>
      <c r="B155" s="129"/>
      <c r="C155" s="355" t="s">
        <v>229</v>
      </c>
      <c r="D155" s="791"/>
      <c r="E155" s="116"/>
      <c r="F155" s="2"/>
      <c r="G155" s="306"/>
      <c r="H155" s="351">
        <f>$H$25</f>
        <v>0</v>
      </c>
      <c r="I155" s="375"/>
      <c r="J155" s="331"/>
      <c r="K155" s="241"/>
    </row>
    <row r="156" spans="1:32" ht="20.100000000000001" customHeight="1">
      <c r="A156" s="39" t="s">
        <v>152</v>
      </c>
      <c r="B156" s="129"/>
      <c r="C156" s="355" t="s">
        <v>249</v>
      </c>
      <c r="D156" s="791"/>
      <c r="E156" s="116"/>
      <c r="F156" s="2"/>
      <c r="G156" s="306"/>
      <c r="H156" s="351">
        <f>$H$39</f>
        <v>0</v>
      </c>
      <c r="I156" s="375"/>
      <c r="J156" s="331"/>
      <c r="K156" s="241"/>
    </row>
    <row r="157" spans="1:32" ht="20.100000000000001" customHeight="1">
      <c r="A157" s="39" t="s">
        <v>187</v>
      </c>
      <c r="B157" s="129"/>
      <c r="C157" s="355" t="s">
        <v>253</v>
      </c>
      <c r="D157" s="791"/>
      <c r="E157" s="116"/>
      <c r="F157" s="2"/>
      <c r="G157" s="306"/>
      <c r="H157" s="351">
        <f>$H$54</f>
        <v>0</v>
      </c>
      <c r="I157" s="375"/>
      <c r="J157" s="331"/>
      <c r="K157" s="241"/>
    </row>
    <row r="158" spans="1:32" ht="20.100000000000001" customHeight="1">
      <c r="A158" s="1004" t="s">
        <v>188</v>
      </c>
      <c r="B158" s="1005"/>
      <c r="C158" s="1006" t="s">
        <v>263</v>
      </c>
      <c r="D158" s="1007"/>
      <c r="E158" s="1008"/>
      <c r="F158" s="31"/>
      <c r="G158" s="1110"/>
      <c r="H158" s="1009">
        <v>0</v>
      </c>
      <c r="I158" s="375"/>
      <c r="J158" s="331"/>
      <c r="K158" s="241"/>
    </row>
    <row r="159" spans="1:32" ht="20.100000000000001" customHeight="1">
      <c r="A159" s="39" t="s">
        <v>189</v>
      </c>
      <c r="B159" s="129"/>
      <c r="C159" s="355" t="s">
        <v>323</v>
      </c>
      <c r="D159" s="791"/>
      <c r="E159" s="116"/>
      <c r="F159" s="2"/>
      <c r="G159" s="306"/>
      <c r="H159" s="351">
        <f>$H$105</f>
        <v>0</v>
      </c>
      <c r="I159" s="375"/>
      <c r="J159" s="331"/>
      <c r="K159" s="241"/>
    </row>
    <row r="160" spans="1:32" ht="20.100000000000001" customHeight="1">
      <c r="A160" s="1004" t="s">
        <v>190</v>
      </c>
      <c r="B160" s="1005"/>
      <c r="C160" s="1006" t="s">
        <v>298</v>
      </c>
      <c r="D160" s="1007"/>
      <c r="E160" s="1008"/>
      <c r="F160" s="31"/>
      <c r="G160" s="1110"/>
      <c r="H160" s="1009">
        <v>0</v>
      </c>
      <c r="I160" s="375"/>
      <c r="J160" s="331"/>
      <c r="K160" s="241"/>
    </row>
    <row r="161" spans="1:37" s="104" customFormat="1" ht="20.100000000000001" customHeight="1">
      <c r="A161" s="39" t="s">
        <v>191</v>
      </c>
      <c r="B161" s="22"/>
      <c r="C161" s="354" t="s">
        <v>299</v>
      </c>
      <c r="D161" s="792"/>
      <c r="E161" s="163"/>
      <c r="F161" s="350"/>
      <c r="G161" s="1060"/>
      <c r="H161" s="190">
        <f>$H$113</f>
        <v>0</v>
      </c>
      <c r="I161" s="376"/>
      <c r="J161" s="339"/>
      <c r="K161" s="374"/>
    </row>
    <row r="162" spans="1:37" s="104" customFormat="1" ht="20.100000000000001" customHeight="1">
      <c r="A162" s="1004" t="s">
        <v>192</v>
      </c>
      <c r="B162" s="310"/>
      <c r="C162" s="1010" t="s">
        <v>307</v>
      </c>
      <c r="D162" s="30"/>
      <c r="E162" s="194"/>
      <c r="F162" s="1011"/>
      <c r="G162" s="1111"/>
      <c r="H162" s="1012">
        <v>0</v>
      </c>
      <c r="I162" s="376"/>
      <c r="J162" s="339"/>
      <c r="K162" s="374"/>
    </row>
    <row r="163" spans="1:37" s="104" customFormat="1" ht="20.100000000000001" customHeight="1">
      <c r="A163" s="1004" t="s">
        <v>193</v>
      </c>
      <c r="B163" s="310"/>
      <c r="C163" s="1010" t="s">
        <v>547</v>
      </c>
      <c r="D163" s="30"/>
      <c r="E163" s="194"/>
      <c r="F163" s="1011"/>
      <c r="G163" s="1111"/>
      <c r="H163" s="1012">
        <v>0</v>
      </c>
      <c r="I163" s="376"/>
      <c r="J163" s="339"/>
      <c r="K163" s="374"/>
    </row>
    <row r="164" spans="1:37" s="104" customFormat="1" ht="20.100000000000001" customHeight="1">
      <c r="A164" s="1004" t="s">
        <v>194</v>
      </c>
      <c r="B164" s="310"/>
      <c r="C164" s="1010" t="s">
        <v>308</v>
      </c>
      <c r="D164" s="30"/>
      <c r="E164" s="194"/>
      <c r="F164" s="1011"/>
      <c r="G164" s="1111"/>
      <c r="H164" s="1012">
        <v>0</v>
      </c>
      <c r="I164" s="376"/>
      <c r="J164" s="339"/>
      <c r="K164" s="374"/>
    </row>
    <row r="165" spans="1:37" s="104" customFormat="1" ht="20.100000000000001" customHeight="1">
      <c r="A165" s="39" t="s">
        <v>195</v>
      </c>
      <c r="B165" s="22"/>
      <c r="C165" s="354" t="s">
        <v>548</v>
      </c>
      <c r="D165" s="792"/>
      <c r="E165" s="163"/>
      <c r="F165" s="350"/>
      <c r="G165" s="1060"/>
      <c r="H165" s="190">
        <f>$H$150</f>
        <v>0</v>
      </c>
      <c r="I165" s="376"/>
      <c r="J165" s="339"/>
      <c r="K165" s="374"/>
    </row>
    <row r="166" spans="1:37" s="104" customFormat="1" ht="30" customHeight="1">
      <c r="A166" s="1004" t="s">
        <v>201</v>
      </c>
      <c r="B166" s="310"/>
      <c r="C166" s="1010" t="s">
        <v>212</v>
      </c>
      <c r="D166" s="30"/>
      <c r="E166" s="194"/>
      <c r="F166" s="1011"/>
      <c r="G166" s="1111"/>
      <c r="H166" s="1012">
        <v>0</v>
      </c>
      <c r="I166" s="376"/>
      <c r="J166" s="331"/>
      <c r="K166" s="241"/>
    </row>
    <row r="167" spans="1:37" s="19" customFormat="1" ht="20.100000000000001" customHeight="1">
      <c r="A167" s="378"/>
      <c r="B167" s="378"/>
      <c r="C167" s="379" t="s">
        <v>185</v>
      </c>
      <c r="D167" s="793"/>
      <c r="E167" s="380"/>
      <c r="F167" s="381"/>
      <c r="G167" s="1112"/>
      <c r="H167" s="382">
        <f>SUM(H155:H166)</f>
        <v>0</v>
      </c>
      <c r="I167" s="383">
        <f>I150+I113+I105+I54+I39+I25</f>
        <v>0</v>
      </c>
      <c r="J167" s="384" t="e">
        <f>#REF!+J150+I166+#REF!+#REF!+#REF!+J113+#REF!+J105+#REF!+J54+J39+J25</f>
        <v>#REF!</v>
      </c>
      <c r="K167" s="385" t="e">
        <f>#REF!+K150+#REF!+#REF!+#REF!+K113+#REF!+K105+#REF!+K54+K39+K25</f>
        <v>#REF!</v>
      </c>
      <c r="L167" s="84"/>
    </row>
    <row r="168" spans="1:37" s="135" customFormat="1" ht="20.100000000000001" customHeight="1">
      <c r="A168" s="123"/>
      <c r="D168" s="145"/>
      <c r="E168" s="198"/>
      <c r="F168" s="198"/>
      <c r="G168" s="1082"/>
      <c r="H168" s="198"/>
      <c r="I168" s="322"/>
      <c r="J168" s="169"/>
      <c r="K168" s="322"/>
    </row>
    <row r="169" spans="1:37" s="135" customFormat="1" ht="20.100000000000001" customHeight="1">
      <c r="A169" s="123"/>
      <c r="B169" s="22"/>
      <c r="C169" s="42" t="s">
        <v>184</v>
      </c>
      <c r="D169" s="145"/>
      <c r="E169" s="198"/>
      <c r="F169" s="198"/>
      <c r="G169" s="1082"/>
      <c r="H169" s="198"/>
      <c r="I169" s="322"/>
      <c r="J169" s="169"/>
      <c r="K169" s="322"/>
    </row>
    <row r="170" spans="1:37" s="135" customFormat="1">
      <c r="A170" s="123"/>
      <c r="B170" s="22"/>
      <c r="C170" s="42"/>
      <c r="D170" s="145"/>
      <c r="E170" s="198"/>
      <c r="F170" s="198"/>
      <c r="G170" s="1082"/>
      <c r="H170" s="198"/>
      <c r="I170" s="322"/>
      <c r="J170" s="169"/>
      <c r="K170" s="322"/>
    </row>
    <row r="171" spans="1:37" s="135" customFormat="1">
      <c r="A171" s="123"/>
      <c r="B171" s="22"/>
      <c r="C171" s="42"/>
      <c r="D171" s="145"/>
      <c r="E171" s="198"/>
      <c r="F171" s="198"/>
      <c r="G171" s="1082"/>
      <c r="H171" s="198"/>
      <c r="I171" s="322"/>
      <c r="J171" s="169"/>
      <c r="K171" s="322"/>
    </row>
    <row r="172" spans="1:37" s="6" customFormat="1">
      <c r="A172" s="34"/>
      <c r="B172" s="22"/>
      <c r="C172" s="42"/>
      <c r="D172" s="772"/>
      <c r="F172" s="2"/>
      <c r="G172" s="1102"/>
      <c r="H172" s="69"/>
      <c r="I172" s="322"/>
      <c r="J172" s="169"/>
      <c r="K172" s="322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</row>
    <row r="173" spans="1:37" s="6" customFormat="1">
      <c r="A173" s="34"/>
      <c r="B173" s="22"/>
      <c r="C173" s="42"/>
      <c r="D173" s="772"/>
      <c r="F173" s="2"/>
      <c r="G173" s="1102"/>
      <c r="H173" s="69"/>
      <c r="I173" s="322"/>
      <c r="J173" s="169"/>
      <c r="K173" s="322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</row>
    <row r="174" spans="1:37">
      <c r="A174" s="34"/>
      <c r="F174" s="2"/>
      <c r="G174" s="1102"/>
    </row>
    <row r="175" spans="1:37">
      <c r="A175" s="34"/>
      <c r="F175" s="2"/>
      <c r="G175" s="1102"/>
    </row>
    <row r="176" spans="1:37">
      <c r="A176" s="34"/>
      <c r="F176" s="2"/>
      <c r="G176" s="1102"/>
    </row>
    <row r="177" spans="1:7">
      <c r="A177" s="34"/>
      <c r="F177" s="2"/>
      <c r="G177" s="1102"/>
    </row>
    <row r="178" spans="1:7">
      <c r="A178" s="34"/>
      <c r="F178" s="2"/>
      <c r="G178" s="1102"/>
    </row>
    <row r="179" spans="1:7">
      <c r="A179" s="34"/>
      <c r="F179" s="2"/>
      <c r="G179" s="1102"/>
    </row>
    <row r="180" spans="1:7">
      <c r="A180" s="34"/>
      <c r="F180" s="2"/>
      <c r="G180" s="1102"/>
    </row>
    <row r="181" spans="1:7">
      <c r="A181" s="34"/>
      <c r="F181" s="2"/>
      <c r="G181" s="1102"/>
    </row>
    <row r="182" spans="1:7">
      <c r="A182" s="34"/>
      <c r="F182" s="2"/>
      <c r="G182" s="1102"/>
    </row>
    <row r="183" spans="1:7">
      <c r="A183" s="34"/>
      <c r="F183" s="2"/>
      <c r="G183" s="1102"/>
    </row>
    <row r="184" spans="1:7">
      <c r="A184" s="34"/>
      <c r="F184" s="2"/>
      <c r="G184" s="1102"/>
    </row>
    <row r="185" spans="1:7">
      <c r="A185" s="34"/>
      <c r="F185" s="2"/>
      <c r="G185" s="1102"/>
    </row>
    <row r="186" spans="1:7">
      <c r="A186" s="34"/>
      <c r="F186" s="2"/>
      <c r="G186" s="1102"/>
    </row>
    <row r="187" spans="1:7">
      <c r="A187" s="34"/>
      <c r="F187" s="2"/>
      <c r="G187" s="1102"/>
    </row>
    <row r="188" spans="1:7">
      <c r="A188" s="34"/>
      <c r="F188" s="2"/>
      <c r="G188" s="1102"/>
    </row>
    <row r="189" spans="1:7">
      <c r="A189" s="34"/>
      <c r="F189" s="2"/>
      <c r="G189" s="1102"/>
    </row>
    <row r="190" spans="1:7">
      <c r="A190" s="34"/>
      <c r="F190" s="2"/>
      <c r="G190" s="1102"/>
    </row>
    <row r="191" spans="1:7">
      <c r="A191" s="34"/>
      <c r="F191" s="2"/>
      <c r="G191" s="1102"/>
    </row>
    <row r="192" spans="1:7">
      <c r="A192" s="34"/>
      <c r="F192" s="2"/>
      <c r="G192" s="1102"/>
    </row>
    <row r="193" spans="1:7">
      <c r="A193" s="34"/>
      <c r="F193" s="2"/>
      <c r="G193" s="1102"/>
    </row>
    <row r="194" spans="1:7">
      <c r="A194" s="34"/>
      <c r="F194" s="2"/>
      <c r="G194" s="1102"/>
    </row>
    <row r="195" spans="1:7">
      <c r="A195" s="34"/>
      <c r="F195" s="2"/>
      <c r="G195" s="1102"/>
    </row>
    <row r="196" spans="1:7">
      <c r="A196" s="34"/>
      <c r="F196" s="2"/>
      <c r="G196" s="1102"/>
    </row>
    <row r="197" spans="1:7">
      <c r="A197" s="34"/>
      <c r="F197" s="2"/>
      <c r="G197" s="1102"/>
    </row>
    <row r="198" spans="1:7">
      <c r="A198" s="34"/>
      <c r="F198" s="2"/>
      <c r="G198" s="1102"/>
    </row>
    <row r="199" spans="1:7">
      <c r="A199" s="34"/>
      <c r="F199" s="2"/>
      <c r="G199" s="1102"/>
    </row>
    <row r="200" spans="1:7">
      <c r="A200" s="34"/>
      <c r="F200" s="2"/>
      <c r="G200" s="1102"/>
    </row>
    <row r="201" spans="1:7">
      <c r="A201" s="34"/>
      <c r="F201" s="2"/>
      <c r="G201" s="1102"/>
    </row>
    <row r="202" spans="1:7">
      <c r="A202" s="34"/>
      <c r="F202" s="2"/>
      <c r="G202" s="1102"/>
    </row>
    <row r="203" spans="1:7">
      <c r="A203" s="34"/>
      <c r="F203" s="2"/>
      <c r="G203" s="1102"/>
    </row>
    <row r="204" spans="1:7">
      <c r="A204" s="34"/>
      <c r="F204" s="2"/>
      <c r="G204" s="1102"/>
    </row>
    <row r="205" spans="1:7">
      <c r="A205" s="34"/>
      <c r="F205" s="2"/>
      <c r="G205" s="1102"/>
    </row>
    <row r="206" spans="1:7">
      <c r="A206" s="34"/>
      <c r="F206" s="2"/>
      <c r="G206" s="1102"/>
    </row>
    <row r="207" spans="1:7">
      <c r="A207" s="34"/>
      <c r="F207" s="2"/>
      <c r="G207" s="1102"/>
    </row>
    <row r="208" spans="1:7">
      <c r="A208" s="34"/>
      <c r="F208" s="2"/>
      <c r="G208" s="1102"/>
    </row>
    <row r="209" spans="1:7">
      <c r="A209" s="34"/>
      <c r="F209" s="2"/>
      <c r="G209" s="1102"/>
    </row>
    <row r="210" spans="1:7">
      <c r="A210" s="34"/>
      <c r="F210" s="2"/>
      <c r="G210" s="1102"/>
    </row>
    <row r="211" spans="1:7">
      <c r="A211" s="34"/>
      <c r="F211" s="2"/>
      <c r="G211" s="1102"/>
    </row>
    <row r="212" spans="1:7">
      <c r="A212" s="34"/>
      <c r="F212" s="2"/>
      <c r="G212" s="1102"/>
    </row>
    <row r="213" spans="1:7">
      <c r="A213" s="34"/>
      <c r="F213" s="2"/>
      <c r="G213" s="1102"/>
    </row>
    <row r="214" spans="1:7">
      <c r="A214" s="34"/>
      <c r="F214" s="2"/>
      <c r="G214" s="1102"/>
    </row>
    <row r="215" spans="1:7">
      <c r="A215" s="34"/>
      <c r="F215" s="2"/>
      <c r="G215" s="1102"/>
    </row>
    <row r="216" spans="1:7">
      <c r="A216" s="34"/>
      <c r="F216" s="2"/>
      <c r="G216" s="1102"/>
    </row>
    <row r="217" spans="1:7">
      <c r="A217" s="34"/>
      <c r="F217" s="2"/>
      <c r="G217" s="1102"/>
    </row>
    <row r="218" spans="1:7">
      <c r="A218" s="34"/>
      <c r="F218" s="2"/>
      <c r="G218" s="1102"/>
    </row>
    <row r="219" spans="1:7">
      <c r="A219" s="34"/>
      <c r="F219" s="2"/>
      <c r="G219" s="1102"/>
    </row>
    <row r="220" spans="1:7">
      <c r="A220" s="34"/>
      <c r="F220" s="2"/>
      <c r="G220" s="1102"/>
    </row>
    <row r="221" spans="1:7">
      <c r="A221" s="34"/>
      <c r="F221" s="2"/>
      <c r="G221" s="1102"/>
    </row>
    <row r="222" spans="1:7">
      <c r="A222" s="34"/>
      <c r="F222" s="2"/>
      <c r="G222" s="1102"/>
    </row>
    <row r="223" spans="1:7">
      <c r="A223" s="34"/>
      <c r="F223" s="2"/>
      <c r="G223" s="1102"/>
    </row>
    <row r="224" spans="1:7">
      <c r="A224" s="34"/>
      <c r="F224" s="2"/>
      <c r="G224" s="1102"/>
    </row>
    <row r="225" spans="1:7">
      <c r="A225" s="34"/>
      <c r="F225" s="2"/>
      <c r="G225" s="1102"/>
    </row>
    <row r="226" spans="1:7">
      <c r="A226" s="34"/>
      <c r="F226" s="2"/>
      <c r="G226" s="1102"/>
    </row>
    <row r="227" spans="1:7">
      <c r="A227" s="34"/>
      <c r="F227" s="2"/>
      <c r="G227" s="1102"/>
    </row>
    <row r="228" spans="1:7">
      <c r="A228" s="34"/>
      <c r="F228" s="2"/>
      <c r="G228" s="1102"/>
    </row>
    <row r="229" spans="1:7">
      <c r="A229" s="34"/>
      <c r="F229" s="2"/>
      <c r="G229" s="1102"/>
    </row>
    <row r="230" spans="1:7">
      <c r="A230" s="34"/>
      <c r="F230" s="2"/>
      <c r="G230" s="1102"/>
    </row>
    <row r="231" spans="1:7">
      <c r="A231" s="34"/>
      <c r="F231" s="2"/>
      <c r="G231" s="1102"/>
    </row>
    <row r="232" spans="1:7">
      <c r="A232" s="34"/>
      <c r="F232" s="2"/>
      <c r="G232" s="1102"/>
    </row>
    <row r="233" spans="1:7">
      <c r="A233" s="34"/>
      <c r="F233" s="2"/>
      <c r="G233" s="1102"/>
    </row>
    <row r="234" spans="1:7">
      <c r="A234" s="34"/>
      <c r="F234" s="2"/>
      <c r="G234" s="1102"/>
    </row>
    <row r="235" spans="1:7">
      <c r="A235" s="34"/>
      <c r="F235" s="2"/>
      <c r="G235" s="1102"/>
    </row>
    <row r="236" spans="1:7">
      <c r="A236" s="34"/>
      <c r="F236" s="2"/>
      <c r="G236" s="1102"/>
    </row>
    <row r="237" spans="1:7">
      <c r="A237" s="34"/>
      <c r="F237" s="2"/>
      <c r="G237" s="1102"/>
    </row>
    <row r="238" spans="1:7">
      <c r="A238" s="34"/>
      <c r="F238" s="2"/>
      <c r="G238" s="1102"/>
    </row>
    <row r="239" spans="1:7">
      <c r="A239" s="34"/>
      <c r="F239" s="2"/>
      <c r="G239" s="1102"/>
    </row>
    <row r="240" spans="1:7">
      <c r="A240" s="34"/>
      <c r="F240" s="2"/>
      <c r="G240" s="1102"/>
    </row>
    <row r="241" spans="1:7">
      <c r="A241" s="34"/>
      <c r="F241" s="2"/>
      <c r="G241" s="1102"/>
    </row>
    <row r="242" spans="1:7">
      <c r="A242" s="34"/>
      <c r="F242" s="2"/>
      <c r="G242" s="1102"/>
    </row>
    <row r="243" spans="1:7">
      <c r="A243" s="34"/>
      <c r="F243" s="2"/>
      <c r="G243" s="1102"/>
    </row>
    <row r="244" spans="1:7">
      <c r="A244" s="34"/>
      <c r="F244" s="2"/>
      <c r="G244" s="1102"/>
    </row>
    <row r="245" spans="1:7">
      <c r="A245" s="34"/>
      <c r="F245" s="2"/>
      <c r="G245" s="1102"/>
    </row>
    <row r="246" spans="1:7">
      <c r="A246" s="34"/>
      <c r="F246" s="2"/>
      <c r="G246" s="1102"/>
    </row>
    <row r="247" spans="1:7">
      <c r="A247" s="34"/>
      <c r="F247" s="2"/>
      <c r="G247" s="1102"/>
    </row>
    <row r="248" spans="1:7">
      <c r="A248" s="34"/>
      <c r="F248" s="2"/>
      <c r="G248" s="1102"/>
    </row>
    <row r="249" spans="1:7">
      <c r="A249" s="34"/>
      <c r="F249" s="2"/>
      <c r="G249" s="1102"/>
    </row>
    <row r="250" spans="1:7">
      <c r="A250" s="34"/>
      <c r="F250" s="2"/>
      <c r="G250" s="1102"/>
    </row>
    <row r="251" spans="1:7">
      <c r="A251" s="34"/>
      <c r="F251" s="2"/>
      <c r="G251" s="1102"/>
    </row>
    <row r="252" spans="1:7">
      <c r="A252" s="34"/>
      <c r="F252" s="2"/>
      <c r="G252" s="1102"/>
    </row>
    <row r="253" spans="1:7">
      <c r="A253" s="34"/>
      <c r="F253" s="2"/>
      <c r="G253" s="1102"/>
    </row>
    <row r="254" spans="1:7">
      <c r="A254" s="34"/>
      <c r="F254" s="2"/>
      <c r="G254" s="1102"/>
    </row>
    <row r="255" spans="1:7">
      <c r="A255" s="34"/>
      <c r="F255" s="2"/>
      <c r="G255" s="1102"/>
    </row>
    <row r="256" spans="1:7">
      <c r="A256" s="34"/>
      <c r="F256" s="2"/>
      <c r="G256" s="1102"/>
    </row>
    <row r="257" spans="1:7">
      <c r="A257" s="34"/>
      <c r="F257" s="2"/>
      <c r="G257" s="1102"/>
    </row>
    <row r="258" spans="1:7">
      <c r="A258" s="34"/>
      <c r="F258" s="2"/>
      <c r="G258" s="1102"/>
    </row>
    <row r="259" spans="1:7">
      <c r="A259" s="34"/>
      <c r="F259" s="2"/>
      <c r="G259" s="1102"/>
    </row>
    <row r="260" spans="1:7">
      <c r="A260" s="34"/>
      <c r="F260" s="2"/>
      <c r="G260" s="1102"/>
    </row>
    <row r="261" spans="1:7">
      <c r="A261" s="34"/>
      <c r="F261" s="2"/>
      <c r="G261" s="1102"/>
    </row>
    <row r="262" spans="1:7">
      <c r="A262" s="34"/>
      <c r="F262" s="2"/>
      <c r="G262" s="1102"/>
    </row>
    <row r="263" spans="1:7">
      <c r="A263" s="34"/>
      <c r="F263" s="2"/>
      <c r="G263" s="1102"/>
    </row>
    <row r="264" spans="1:7">
      <c r="A264" s="34"/>
      <c r="F264" s="2"/>
      <c r="G264" s="1102"/>
    </row>
    <row r="265" spans="1:7">
      <c r="A265" s="34"/>
      <c r="F265" s="2"/>
      <c r="G265" s="1102"/>
    </row>
    <row r="266" spans="1:7">
      <c r="A266" s="34"/>
      <c r="F266" s="2"/>
      <c r="G266" s="1102"/>
    </row>
    <row r="267" spans="1:7">
      <c r="A267" s="34"/>
      <c r="F267" s="2"/>
      <c r="G267" s="1102"/>
    </row>
    <row r="268" spans="1:7">
      <c r="A268" s="34"/>
      <c r="F268" s="2"/>
      <c r="G268" s="1102"/>
    </row>
    <row r="269" spans="1:7">
      <c r="A269" s="34"/>
      <c r="F269" s="2"/>
      <c r="G269" s="1102"/>
    </row>
    <row r="270" spans="1:7">
      <c r="A270" s="34"/>
      <c r="F270" s="2"/>
      <c r="G270" s="1102"/>
    </row>
    <row r="271" spans="1:7">
      <c r="A271" s="34"/>
      <c r="F271" s="2"/>
      <c r="G271" s="1102"/>
    </row>
    <row r="272" spans="1:7">
      <c r="A272" s="34"/>
      <c r="F272" s="2"/>
      <c r="G272" s="1102"/>
    </row>
    <row r="273" spans="1:7">
      <c r="A273" s="34"/>
      <c r="F273" s="2"/>
      <c r="G273" s="1102"/>
    </row>
    <row r="274" spans="1:7">
      <c r="A274" s="34"/>
      <c r="F274" s="2"/>
      <c r="G274" s="1102"/>
    </row>
    <row r="275" spans="1:7">
      <c r="A275" s="34"/>
      <c r="F275" s="2"/>
      <c r="G275" s="1102"/>
    </row>
    <row r="276" spans="1:7">
      <c r="A276" s="34"/>
      <c r="F276" s="2"/>
      <c r="G276" s="1102"/>
    </row>
    <row r="277" spans="1:7">
      <c r="A277" s="34"/>
      <c r="F277" s="2"/>
      <c r="G277" s="1102"/>
    </row>
    <row r="278" spans="1:7">
      <c r="A278" s="34"/>
      <c r="F278" s="2"/>
      <c r="G278" s="1102"/>
    </row>
    <row r="279" spans="1:7">
      <c r="A279" s="34"/>
      <c r="F279" s="2"/>
      <c r="G279" s="1102"/>
    </row>
    <row r="280" spans="1:7">
      <c r="A280" s="34"/>
      <c r="F280" s="2"/>
      <c r="G280" s="1102"/>
    </row>
    <row r="281" spans="1:7">
      <c r="A281" s="34"/>
      <c r="F281" s="2"/>
      <c r="G281" s="1102"/>
    </row>
    <row r="282" spans="1:7">
      <c r="A282" s="34"/>
      <c r="F282" s="2"/>
      <c r="G282" s="1102"/>
    </row>
    <row r="283" spans="1:7">
      <c r="A283" s="34"/>
      <c r="F283" s="2"/>
      <c r="G283" s="1102"/>
    </row>
    <row r="284" spans="1:7">
      <c r="A284" s="34"/>
      <c r="F284" s="2"/>
      <c r="G284" s="1102"/>
    </row>
    <row r="285" spans="1:7">
      <c r="A285" s="34"/>
      <c r="F285" s="2"/>
      <c r="G285" s="1102"/>
    </row>
    <row r="286" spans="1:7">
      <c r="A286" s="34"/>
      <c r="F286" s="2"/>
      <c r="G286" s="1102"/>
    </row>
    <row r="287" spans="1:7">
      <c r="A287" s="34"/>
      <c r="F287" s="2"/>
      <c r="G287" s="1102"/>
    </row>
    <row r="288" spans="1:7">
      <c r="A288" s="34"/>
      <c r="F288" s="2"/>
      <c r="G288" s="1102"/>
    </row>
    <row r="289" spans="1:7">
      <c r="A289" s="34"/>
      <c r="F289" s="2"/>
      <c r="G289" s="1102"/>
    </row>
    <row r="290" spans="1:7">
      <c r="A290" s="34"/>
      <c r="F290" s="2"/>
      <c r="G290" s="1102"/>
    </row>
    <row r="291" spans="1:7">
      <c r="A291" s="34"/>
      <c r="F291" s="2"/>
      <c r="G291" s="1102"/>
    </row>
    <row r="292" spans="1:7">
      <c r="A292" s="34"/>
      <c r="F292" s="2"/>
      <c r="G292" s="1102"/>
    </row>
    <row r="293" spans="1:7">
      <c r="A293" s="34"/>
      <c r="F293" s="2"/>
      <c r="G293" s="1102"/>
    </row>
    <row r="294" spans="1:7">
      <c r="A294" s="34"/>
      <c r="F294" s="2"/>
      <c r="G294" s="1102"/>
    </row>
    <row r="295" spans="1:7">
      <c r="A295" s="34"/>
      <c r="F295" s="2"/>
      <c r="G295" s="1102"/>
    </row>
    <row r="296" spans="1:7">
      <c r="A296" s="34"/>
      <c r="F296" s="2"/>
      <c r="G296" s="1102"/>
    </row>
  </sheetData>
  <sheetProtection algorithmName="SHA-512" hashValue="4z+7F9YbJYaZ2uq/clMUBZ6yDCJQzjXieb+ziwkYBAoNadmN3adPeqV2hMSo9W2NQJEbGlnsa9m6QZKonf6shA==" saltValue="YxRUBhNYWmwRqQifqkmDmA==" spinCount="100000" sheet="1" objects="1" scenarios="1"/>
  <mergeCells count="2">
    <mergeCell ref="A2:C2"/>
    <mergeCell ref="C41:F41"/>
  </mergeCells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Narrow,Regular"B - &amp;P</oddFooter>
  </headerFooter>
  <rowBreaks count="8" manualBreakCount="8">
    <brk id="25" max="7" man="1"/>
    <brk id="39" max="7" man="1"/>
    <brk id="54" max="7" man="1"/>
    <brk id="90" max="7" man="1"/>
    <brk id="105" max="7" man="1"/>
    <brk id="125" max="7" man="1"/>
    <brk id="131" max="7" man="1"/>
    <brk id="15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513"/>
  <sheetViews>
    <sheetView tabSelected="1" view="pageBreakPreview" topLeftCell="A160" zoomScaleNormal="75" zoomScaleSheetLayoutView="100" workbookViewId="0">
      <selection activeCell="G168" sqref="G168"/>
    </sheetView>
  </sheetViews>
  <sheetFormatPr defaultColWidth="9.140625" defaultRowHeight="12.75"/>
  <cols>
    <col min="1" max="1" width="4.7109375" style="106" customWidth="1"/>
    <col min="2" max="2" width="0.85546875" style="22" customWidth="1"/>
    <col min="3" max="3" width="36.7109375" style="42" customWidth="1"/>
    <col min="4" max="4" width="6.7109375" style="76" customWidth="1"/>
    <col min="5" max="5" width="6.7109375" style="6" customWidth="1"/>
    <col min="6" max="6" width="7.7109375" style="699" customWidth="1"/>
    <col min="7" max="7" width="10.7109375" style="1100" customWidth="1"/>
    <col min="8" max="8" width="12.7109375" style="62" customWidth="1"/>
    <col min="9" max="11" width="12.7109375" style="6" customWidth="1"/>
    <col min="12" max="16384" width="9.140625" style="17"/>
  </cols>
  <sheetData>
    <row r="1" spans="1:15" s="214" customFormat="1" ht="16.5" customHeight="1">
      <c r="A1" s="992" t="s">
        <v>816</v>
      </c>
      <c r="B1" s="992"/>
      <c r="C1" s="992"/>
      <c r="D1" s="992"/>
      <c r="E1" s="215"/>
      <c r="F1" s="684"/>
      <c r="G1" s="1073"/>
      <c r="H1" s="211"/>
      <c r="I1" s="212"/>
      <c r="J1" s="212"/>
      <c r="K1" s="212"/>
      <c r="L1" s="213"/>
      <c r="M1" s="213"/>
      <c r="N1" s="213"/>
      <c r="O1" s="213"/>
    </row>
    <row r="2" spans="1:15" s="100" customFormat="1" ht="16.5" customHeight="1">
      <c r="A2" s="1145" t="s">
        <v>498</v>
      </c>
      <c r="B2" s="1145"/>
      <c r="C2" s="1145"/>
      <c r="D2" s="30"/>
      <c r="E2" s="194"/>
      <c r="F2" s="685"/>
      <c r="G2" s="1074"/>
      <c r="H2" s="212" t="s">
        <v>324</v>
      </c>
      <c r="I2" s="283"/>
      <c r="J2" s="455"/>
      <c r="K2" s="455"/>
    </row>
    <row r="3" spans="1:15" ht="20.100000000000001" customHeight="1">
      <c r="A3" s="101"/>
      <c r="B3" s="102"/>
      <c r="C3" s="117"/>
      <c r="E3" s="163"/>
      <c r="F3" s="686"/>
      <c r="G3" s="1075"/>
      <c r="H3" s="105"/>
      <c r="I3" s="284"/>
    </row>
    <row r="4" spans="1:15" ht="25.5">
      <c r="A4" s="546" t="s">
        <v>7</v>
      </c>
      <c r="B4" s="674"/>
      <c r="C4" s="548" t="s">
        <v>3</v>
      </c>
      <c r="D4" s="549" t="s">
        <v>170</v>
      </c>
      <c r="E4" s="550" t="s">
        <v>16</v>
      </c>
      <c r="F4" s="687" t="s">
        <v>0</v>
      </c>
      <c r="G4" s="1076" t="s">
        <v>1</v>
      </c>
      <c r="H4" s="552" t="s">
        <v>5</v>
      </c>
      <c r="I4" s="553" t="s">
        <v>216</v>
      </c>
      <c r="J4" s="554" t="s">
        <v>305</v>
      </c>
      <c r="K4" s="555" t="s">
        <v>306</v>
      </c>
    </row>
    <row r="5" spans="1:15">
      <c r="A5" s="34"/>
      <c r="E5" s="77"/>
      <c r="F5" s="686"/>
      <c r="G5" s="1075"/>
      <c r="I5" s="230"/>
      <c r="J5" s="77"/>
      <c r="K5" s="230"/>
    </row>
    <row r="6" spans="1:15" s="178" customFormat="1" ht="24.95" customHeight="1">
      <c r="A6" s="47"/>
      <c r="B6" s="48"/>
      <c r="C6" s="192" t="s">
        <v>325</v>
      </c>
      <c r="D6" s="96"/>
      <c r="E6" s="95"/>
      <c r="F6" s="688"/>
      <c r="G6" s="1077"/>
      <c r="H6" s="63"/>
      <c r="I6" s="230"/>
      <c r="J6" s="77"/>
      <c r="K6" s="230"/>
    </row>
    <row r="7" spans="1:15">
      <c r="A7" s="109"/>
      <c r="B7" s="133"/>
      <c r="C7" s="141"/>
      <c r="D7" s="141"/>
      <c r="E7" s="567"/>
      <c r="F7" s="703"/>
      <c r="G7" s="130"/>
      <c r="H7" s="17"/>
      <c r="I7" s="663"/>
      <c r="J7" s="664"/>
      <c r="K7" s="665"/>
    </row>
    <row r="8" spans="1:15" s="135" customFormat="1">
      <c r="A8" s="457" t="s">
        <v>186</v>
      </c>
      <c r="B8" s="457"/>
      <c r="C8" s="568" t="s">
        <v>328</v>
      </c>
      <c r="D8" s="501"/>
      <c r="E8" s="563"/>
      <c r="F8" s="704"/>
      <c r="G8" s="1078"/>
      <c r="H8" s="461"/>
      <c r="I8" s="234"/>
      <c r="J8" s="19"/>
      <c r="K8" s="234"/>
    </row>
    <row r="9" spans="1:15" s="135" customFormat="1">
      <c r="A9" s="462"/>
      <c r="B9" s="462"/>
      <c r="C9" s="569"/>
      <c r="D9" s="570"/>
      <c r="E9" s="530"/>
      <c r="F9" s="201"/>
      <c r="G9" s="1079"/>
      <c r="H9" s="202"/>
      <c r="I9" s="390"/>
      <c r="J9" s="19"/>
      <c r="K9" s="234"/>
    </row>
    <row r="10" spans="1:15" s="149" customFormat="1" ht="15" customHeight="1">
      <c r="A10" s="571"/>
      <c r="B10" s="571"/>
      <c r="C10" s="572" t="s">
        <v>352</v>
      </c>
      <c r="D10" s="573"/>
      <c r="E10" s="574"/>
      <c r="F10" s="689"/>
      <c r="G10" s="1080"/>
      <c r="H10" s="571"/>
      <c r="I10" s="290"/>
      <c r="K10" s="232"/>
    </row>
    <row r="11" spans="1:15" s="149" customFormat="1">
      <c r="A11" s="575"/>
      <c r="B11" s="203"/>
      <c r="C11" s="486"/>
      <c r="D11" s="487"/>
      <c r="E11" s="198"/>
      <c r="F11" s="145"/>
      <c r="G11" s="1081"/>
      <c r="H11" s="202"/>
      <c r="I11" s="335"/>
      <c r="K11" s="232"/>
    </row>
    <row r="12" spans="1:15" s="149" customFormat="1">
      <c r="A12" s="484">
        <v>1</v>
      </c>
      <c r="B12" s="485"/>
      <c r="C12" s="465" t="s">
        <v>333</v>
      </c>
      <c r="D12" s="484" t="s">
        <v>407</v>
      </c>
      <c r="E12" s="576"/>
      <c r="F12" s="145"/>
      <c r="G12" s="1082"/>
      <c r="H12" s="202"/>
      <c r="I12" s="290"/>
      <c r="K12" s="232"/>
    </row>
    <row r="13" spans="1:15" s="149" customFormat="1">
      <c r="A13" s="164"/>
      <c r="B13" s="203"/>
      <c r="C13" s="143"/>
      <c r="D13" s="164"/>
      <c r="E13" s="198" t="s">
        <v>198</v>
      </c>
      <c r="F13" s="144">
        <v>10</v>
      </c>
      <c r="G13" s="306"/>
      <c r="H13" s="2">
        <f>(F13*G13)</f>
        <v>0</v>
      </c>
      <c r="I13" s="335">
        <f>H13</f>
        <v>0</v>
      </c>
      <c r="K13" s="232"/>
    </row>
    <row r="14" spans="1:15" s="149" customFormat="1">
      <c r="A14" s="164"/>
      <c r="B14" s="203"/>
      <c r="C14" s="143"/>
      <c r="D14" s="164"/>
      <c r="E14" s="198"/>
      <c r="F14" s="144"/>
      <c r="G14" s="1081"/>
      <c r="H14" s="202"/>
      <c r="I14" s="290"/>
      <c r="K14" s="232"/>
    </row>
    <row r="15" spans="1:15" s="149" customFormat="1">
      <c r="A15" s="164"/>
      <c r="B15" s="203"/>
      <c r="C15" s="572" t="s">
        <v>353</v>
      </c>
      <c r="D15" s="164"/>
      <c r="E15" s="198"/>
      <c r="F15" s="144"/>
      <c r="G15" s="1081"/>
      <c r="H15" s="202"/>
      <c r="I15" s="290"/>
      <c r="K15" s="232"/>
    </row>
    <row r="16" spans="1:15" s="149" customFormat="1">
      <c r="A16" s="484"/>
      <c r="B16" s="485"/>
      <c r="C16" s="465"/>
      <c r="D16" s="484"/>
      <c r="E16" s="505"/>
      <c r="F16" s="144"/>
      <c r="G16" s="1081"/>
      <c r="H16" s="135"/>
      <c r="I16" s="290"/>
      <c r="K16" s="232"/>
    </row>
    <row r="17" spans="1:11" s="149" customFormat="1" ht="25.5">
      <c r="A17" s="484">
        <f>A12+1</f>
        <v>2</v>
      </c>
      <c r="B17" s="485"/>
      <c r="C17" s="465" t="s">
        <v>531</v>
      </c>
      <c r="D17" s="484" t="s">
        <v>408</v>
      </c>
      <c r="E17" s="198"/>
      <c r="F17" s="144"/>
      <c r="G17" s="1081"/>
      <c r="H17" s="202"/>
      <c r="I17" s="290"/>
      <c r="K17" s="232"/>
    </row>
    <row r="18" spans="1:11" s="149" customFormat="1">
      <c r="A18" s="22"/>
      <c r="B18" s="163"/>
      <c r="C18" s="577" t="s">
        <v>329</v>
      </c>
      <c r="D18" s="22"/>
      <c r="E18" s="578" t="s">
        <v>48</v>
      </c>
      <c r="F18" s="690">
        <v>2</v>
      </c>
      <c r="G18" s="1083"/>
      <c r="H18" s="2">
        <f>(F18*G18)</f>
        <v>0</v>
      </c>
      <c r="I18" s="335">
        <f t="shared" ref="I18:I19" si="0">H18</f>
        <v>0</v>
      </c>
      <c r="K18" s="232"/>
    </row>
    <row r="19" spans="1:11" s="149" customFormat="1">
      <c r="A19" s="579"/>
      <c r="B19" s="580"/>
      <c r="C19" s="577" t="s">
        <v>330</v>
      </c>
      <c r="D19" s="579"/>
      <c r="E19" s="578" t="s">
        <v>48</v>
      </c>
      <c r="F19" s="690">
        <v>8</v>
      </c>
      <c r="G19" s="1083"/>
      <c r="H19" s="2">
        <f>(F19*G19)</f>
        <v>0</v>
      </c>
      <c r="I19" s="335">
        <f t="shared" si="0"/>
        <v>0</v>
      </c>
      <c r="K19" s="232"/>
    </row>
    <row r="20" spans="1:11" s="149" customFormat="1">
      <c r="A20" s="164"/>
      <c r="B20" s="203"/>
      <c r="C20" s="143"/>
      <c r="D20" s="164"/>
      <c r="E20" s="198"/>
      <c r="F20" s="144"/>
      <c r="G20" s="306"/>
      <c r="H20" s="2"/>
      <c r="I20" s="290"/>
      <c r="K20" s="232"/>
    </row>
    <row r="21" spans="1:11" s="149" customFormat="1">
      <c r="A21" s="484">
        <f>A17+1</f>
        <v>3</v>
      </c>
      <c r="B21" s="485"/>
      <c r="C21" s="465" t="s">
        <v>334</v>
      </c>
      <c r="D21" s="484" t="s">
        <v>410</v>
      </c>
      <c r="E21" s="198"/>
      <c r="F21" s="144"/>
      <c r="G21" s="306"/>
      <c r="H21" s="2"/>
      <c r="I21" s="290"/>
      <c r="K21" s="232"/>
    </row>
    <row r="22" spans="1:11" s="149" customFormat="1">
      <c r="A22" s="22"/>
      <c r="B22" s="163"/>
      <c r="C22" s="577"/>
      <c r="D22" s="22"/>
      <c r="E22" s="661" t="s">
        <v>48</v>
      </c>
      <c r="F22" s="144">
        <v>2</v>
      </c>
      <c r="G22" s="1083"/>
      <c r="H22" s="2">
        <f>(F22*G22)</f>
        <v>0</v>
      </c>
      <c r="I22" s="335">
        <f>H22</f>
        <v>0</v>
      </c>
      <c r="K22" s="232"/>
    </row>
    <row r="23" spans="1:11" s="149" customFormat="1">
      <c r="A23" s="164"/>
      <c r="B23" s="203"/>
      <c r="C23" s="143"/>
      <c r="D23" s="164"/>
      <c r="E23" s="198"/>
      <c r="F23" s="144"/>
      <c r="G23" s="306"/>
      <c r="H23" s="2"/>
      <c r="I23" s="290"/>
      <c r="K23" s="232"/>
    </row>
    <row r="24" spans="1:11" s="149" customFormat="1" ht="25.5">
      <c r="A24" s="484">
        <f>A21+1</f>
        <v>4</v>
      </c>
      <c r="B24" s="485"/>
      <c r="C24" s="465" t="s">
        <v>335</v>
      </c>
      <c r="D24" s="484" t="s">
        <v>409</v>
      </c>
      <c r="E24" s="578"/>
      <c r="F24" s="691"/>
      <c r="G24" s="306"/>
      <c r="H24" s="2"/>
      <c r="I24" s="290"/>
      <c r="K24" s="232"/>
    </row>
    <row r="25" spans="1:11" s="149" customFormat="1">
      <c r="A25" s="22"/>
      <c r="B25" s="163"/>
      <c r="C25" s="103" t="s">
        <v>331</v>
      </c>
      <c r="D25" s="22"/>
      <c r="E25" s="6" t="s">
        <v>150</v>
      </c>
      <c r="F25" s="144">
        <v>10</v>
      </c>
      <c r="G25" s="1083"/>
      <c r="H25" s="2">
        <f>(F25*G25)</f>
        <v>0</v>
      </c>
      <c r="I25" s="335">
        <f t="shared" ref="I25:I26" si="1">H25</f>
        <v>0</v>
      </c>
      <c r="K25" s="232"/>
    </row>
    <row r="26" spans="1:11" s="149" customFormat="1">
      <c r="A26" s="22"/>
      <c r="B26" s="163"/>
      <c r="C26" s="103" t="s">
        <v>332</v>
      </c>
      <c r="D26" s="22"/>
      <c r="E26" s="661" t="s">
        <v>48</v>
      </c>
      <c r="F26" s="144">
        <v>8</v>
      </c>
      <c r="G26" s="1083"/>
      <c r="H26" s="2">
        <f>(F26*G26)</f>
        <v>0</v>
      </c>
      <c r="I26" s="335">
        <f t="shared" si="1"/>
        <v>0</v>
      </c>
      <c r="K26" s="232"/>
    </row>
    <row r="27" spans="1:11" s="149" customFormat="1">
      <c r="A27" s="484"/>
      <c r="B27" s="485"/>
      <c r="C27" s="143"/>
      <c r="D27" s="484"/>
      <c r="E27" s="198"/>
      <c r="F27" s="144"/>
      <c r="G27" s="306"/>
      <c r="H27" s="2"/>
      <c r="I27" s="290"/>
      <c r="K27" s="232"/>
    </row>
    <row r="28" spans="1:11" s="149" customFormat="1">
      <c r="A28" s="484">
        <f>A24+1</f>
        <v>5</v>
      </c>
      <c r="B28" s="485"/>
      <c r="C28" s="465" t="s">
        <v>336</v>
      </c>
      <c r="D28" s="484" t="s">
        <v>411</v>
      </c>
      <c r="E28" s="198"/>
      <c r="F28" s="144"/>
      <c r="G28" s="306"/>
      <c r="H28" s="2"/>
      <c r="I28" s="290"/>
      <c r="K28" s="232"/>
    </row>
    <row r="29" spans="1:11" s="149" customFormat="1">
      <c r="A29" s="164"/>
      <c r="B29" s="203"/>
      <c r="C29" s="143"/>
      <c r="D29" s="164"/>
      <c r="E29" s="661" t="s">
        <v>20</v>
      </c>
      <c r="F29" s="144">
        <v>2</v>
      </c>
      <c r="G29" s="1083"/>
      <c r="H29" s="2">
        <f>(F29*G29)</f>
        <v>0</v>
      </c>
      <c r="I29" s="335">
        <f>H29</f>
        <v>0</v>
      </c>
      <c r="K29" s="232"/>
    </row>
    <row r="30" spans="1:11" s="149" customFormat="1">
      <c r="A30" s="164"/>
      <c r="B30" s="203"/>
      <c r="C30" s="143"/>
      <c r="D30" s="164"/>
      <c r="E30" s="661"/>
      <c r="F30" s="144"/>
      <c r="G30" s="1083"/>
      <c r="H30" s="2"/>
      <c r="I30" s="335"/>
      <c r="K30" s="232"/>
    </row>
    <row r="31" spans="1:11" s="149" customFormat="1">
      <c r="A31" s="484">
        <f>A28+1</f>
        <v>6</v>
      </c>
      <c r="B31" s="484"/>
      <c r="C31" s="465" t="s">
        <v>337</v>
      </c>
      <c r="D31" s="484" t="s">
        <v>412</v>
      </c>
      <c r="E31" s="198"/>
      <c r="F31" s="144"/>
      <c r="G31" s="298"/>
      <c r="H31" s="147"/>
      <c r="I31" s="290"/>
      <c r="K31" s="232"/>
    </row>
    <row r="32" spans="1:11" s="149" customFormat="1" ht="25.5">
      <c r="A32" s="484"/>
      <c r="B32" s="484"/>
      <c r="C32" s="465" t="s">
        <v>532</v>
      </c>
      <c r="D32" s="484"/>
      <c r="E32" s="662" t="s">
        <v>48</v>
      </c>
      <c r="F32" s="144">
        <v>0.2</v>
      </c>
      <c r="G32" s="1083"/>
      <c r="H32" s="2">
        <f>(F32*G32)</f>
        <v>0</v>
      </c>
      <c r="I32" s="335">
        <f>H32</f>
        <v>0</v>
      </c>
      <c r="K32" s="232"/>
    </row>
    <row r="33" spans="1:11" s="149" customFormat="1">
      <c r="A33" s="485"/>
      <c r="B33" s="485"/>
      <c r="C33" s="143"/>
      <c r="D33" s="484"/>
      <c r="E33" s="198"/>
      <c r="F33" s="144"/>
      <c r="G33" s="306"/>
      <c r="H33" s="2"/>
      <c r="I33" s="232"/>
      <c r="K33" s="232"/>
    </row>
    <row r="34" spans="1:11" s="149" customFormat="1">
      <c r="A34" s="203"/>
      <c r="B34" s="203"/>
      <c r="C34" s="572" t="s">
        <v>354</v>
      </c>
      <c r="D34" s="164"/>
      <c r="E34" s="198"/>
      <c r="F34" s="144"/>
      <c r="G34" s="306"/>
      <c r="H34" s="2"/>
      <c r="I34" s="232"/>
      <c r="K34" s="232"/>
    </row>
    <row r="35" spans="1:11" s="149" customFormat="1">
      <c r="A35" s="485"/>
      <c r="B35" s="485"/>
      <c r="C35" s="150"/>
      <c r="D35" s="484"/>
      <c r="E35" s="198"/>
      <c r="F35" s="145"/>
      <c r="G35" s="306"/>
      <c r="H35" s="2"/>
      <c r="I35" s="232"/>
      <c r="K35" s="232"/>
    </row>
    <row r="36" spans="1:11" s="149" customFormat="1">
      <c r="A36" s="484">
        <f>A31+1</f>
        <v>7</v>
      </c>
      <c r="B36" s="203"/>
      <c r="C36" s="465" t="s">
        <v>356</v>
      </c>
      <c r="D36" s="164" t="s">
        <v>413</v>
      </c>
      <c r="E36" s="198"/>
      <c r="F36" s="145"/>
      <c r="G36" s="306"/>
      <c r="H36" s="2"/>
      <c r="I36" s="232"/>
      <c r="K36" s="232"/>
    </row>
    <row r="37" spans="1:11" s="149" customFormat="1">
      <c r="A37" s="203"/>
      <c r="B37" s="203"/>
      <c r="C37" s="150"/>
      <c r="D37" s="164"/>
      <c r="E37" s="661" t="s">
        <v>338</v>
      </c>
      <c r="F37" s="692">
        <v>1</v>
      </c>
      <c r="G37" s="306"/>
      <c r="H37" s="2">
        <f>(F37*G37)</f>
        <v>0</v>
      </c>
      <c r="I37" s="335">
        <f>H37</f>
        <v>0</v>
      </c>
      <c r="K37" s="232"/>
    </row>
    <row r="38" spans="1:11" s="149" customFormat="1">
      <c r="A38" s="135"/>
      <c r="B38" s="135"/>
      <c r="C38" s="150"/>
      <c r="D38" s="123"/>
      <c r="E38" s="198"/>
      <c r="F38" s="145"/>
      <c r="G38" s="306"/>
      <c r="H38" s="2"/>
      <c r="I38" s="232"/>
      <c r="K38" s="232"/>
    </row>
    <row r="39" spans="1:11" s="149" customFormat="1" ht="15" customHeight="1">
      <c r="A39" s="484">
        <f>A36+1</f>
        <v>8</v>
      </c>
      <c r="B39" s="485"/>
      <c r="C39" s="465" t="s">
        <v>355</v>
      </c>
      <c r="D39" s="484" t="s">
        <v>414</v>
      </c>
      <c r="E39" s="198"/>
      <c r="F39" s="145"/>
      <c r="G39" s="306"/>
      <c r="H39" s="2"/>
      <c r="I39" s="232"/>
      <c r="K39" s="232"/>
    </row>
    <row r="40" spans="1:11" s="149" customFormat="1">
      <c r="A40" s="203"/>
      <c r="B40" s="203"/>
      <c r="C40" s="150"/>
      <c r="D40" s="164"/>
      <c r="E40" s="661" t="s">
        <v>338</v>
      </c>
      <c r="F40" s="692">
        <v>1</v>
      </c>
      <c r="G40" s="298"/>
      <c r="H40" s="2">
        <f>(F40*G40)</f>
        <v>0</v>
      </c>
      <c r="I40" s="335">
        <f>H40</f>
        <v>0</v>
      </c>
      <c r="K40" s="232"/>
    </row>
    <row r="41" spans="1:11" s="149" customFormat="1">
      <c r="A41" s="203"/>
      <c r="B41" s="203"/>
      <c r="C41" s="150"/>
      <c r="D41" s="164"/>
      <c r="E41" s="661"/>
      <c r="F41" s="692"/>
      <c r="G41" s="306"/>
      <c r="H41" s="2"/>
      <c r="I41" s="232"/>
      <c r="K41" s="232"/>
    </row>
    <row r="42" spans="1:11" s="149" customFormat="1">
      <c r="A42" s="484">
        <f>A39+1</f>
        <v>9</v>
      </c>
      <c r="B42" s="485"/>
      <c r="C42" s="465" t="s">
        <v>357</v>
      </c>
      <c r="D42" s="484" t="s">
        <v>415</v>
      </c>
      <c r="E42" s="198"/>
      <c r="F42" s="145"/>
      <c r="G42" s="306"/>
      <c r="H42" s="2"/>
      <c r="I42" s="232"/>
      <c r="K42" s="232"/>
    </row>
    <row r="43" spans="1:11" s="149" customFormat="1">
      <c r="A43" s="163"/>
      <c r="B43" s="163"/>
      <c r="C43" s="102" t="s">
        <v>339</v>
      </c>
      <c r="D43" s="22"/>
      <c r="E43" s="6" t="s">
        <v>150</v>
      </c>
      <c r="F43" s="144">
        <v>50</v>
      </c>
      <c r="G43" s="1083"/>
      <c r="H43" s="2">
        <f>(F43*G43)</f>
        <v>0</v>
      </c>
      <c r="I43" s="335">
        <f t="shared" ref="I43:I45" si="2">H43</f>
        <v>0</v>
      </c>
      <c r="K43" s="232"/>
    </row>
    <row r="44" spans="1:11" s="149" customFormat="1">
      <c r="A44" s="163"/>
      <c r="B44" s="163"/>
      <c r="C44" s="102" t="s">
        <v>340</v>
      </c>
      <c r="D44" s="22"/>
      <c r="E44" s="6" t="s">
        <v>150</v>
      </c>
      <c r="F44" s="144">
        <v>60</v>
      </c>
      <c r="G44" s="1083"/>
      <c r="H44" s="2">
        <f>(F44*G44)</f>
        <v>0</v>
      </c>
      <c r="I44" s="335">
        <f t="shared" si="2"/>
        <v>0</v>
      </c>
      <c r="K44" s="232"/>
    </row>
    <row r="45" spans="1:11" s="149" customFormat="1">
      <c r="A45" s="163"/>
      <c r="B45" s="163"/>
      <c r="C45" s="102" t="s">
        <v>341</v>
      </c>
      <c r="D45" s="22"/>
      <c r="E45" s="6" t="s">
        <v>150</v>
      </c>
      <c r="F45" s="144">
        <v>85</v>
      </c>
      <c r="G45" s="1083"/>
      <c r="H45" s="2">
        <f>(F45*G45)</f>
        <v>0</v>
      </c>
      <c r="I45" s="335">
        <f t="shared" si="2"/>
        <v>0</v>
      </c>
      <c r="K45" s="232"/>
    </row>
    <row r="46" spans="1:11" s="149" customFormat="1">
      <c r="A46" s="203"/>
      <c r="B46" s="203"/>
      <c r="C46" s="675"/>
      <c r="D46" s="164"/>
      <c r="E46" s="198"/>
      <c r="F46" s="144"/>
      <c r="G46" s="306"/>
      <c r="H46" s="2"/>
      <c r="I46" s="232"/>
      <c r="K46" s="232"/>
    </row>
    <row r="47" spans="1:11" s="149" customFormat="1">
      <c r="A47" s="484">
        <f>A42+1</f>
        <v>10</v>
      </c>
      <c r="B47" s="485"/>
      <c r="C47" s="465" t="s">
        <v>358</v>
      </c>
      <c r="D47" s="484" t="s">
        <v>416</v>
      </c>
      <c r="E47" s="527"/>
      <c r="F47" s="529"/>
      <c r="G47" s="306"/>
      <c r="H47" s="2"/>
      <c r="I47" s="232"/>
      <c r="K47" s="232"/>
    </row>
    <row r="48" spans="1:11" s="149" customFormat="1">
      <c r="A48" s="580"/>
      <c r="B48" s="580"/>
      <c r="C48" s="103" t="s">
        <v>342</v>
      </c>
      <c r="D48" s="579"/>
      <c r="E48" s="6" t="s">
        <v>150</v>
      </c>
      <c r="F48" s="144">
        <v>20</v>
      </c>
      <c r="G48" s="1083"/>
      <c r="H48" s="2">
        <f>(F48*G48)</f>
        <v>0</v>
      </c>
      <c r="I48" s="335">
        <f t="shared" ref="I48:I51" si="3">H48</f>
        <v>0</v>
      </c>
      <c r="K48" s="232"/>
    </row>
    <row r="49" spans="1:11" s="149" customFormat="1">
      <c r="A49" s="566"/>
      <c r="B49" s="566"/>
      <c r="C49" s="103" t="s">
        <v>343</v>
      </c>
      <c r="D49" s="71"/>
      <c r="E49" s="6" t="s">
        <v>150</v>
      </c>
      <c r="F49" s="144">
        <v>75</v>
      </c>
      <c r="G49" s="1083"/>
      <c r="H49" s="2">
        <f>(F49*G49)</f>
        <v>0</v>
      </c>
      <c r="I49" s="335">
        <f t="shared" si="3"/>
        <v>0</v>
      </c>
      <c r="K49" s="232"/>
    </row>
    <row r="50" spans="1:11" s="149" customFormat="1">
      <c r="A50" s="566"/>
      <c r="B50" s="566"/>
      <c r="C50" s="103" t="s">
        <v>344</v>
      </c>
      <c r="D50" s="71"/>
      <c r="E50" s="6" t="s">
        <v>150</v>
      </c>
      <c r="F50" s="144">
        <v>20</v>
      </c>
      <c r="G50" s="1083"/>
      <c r="H50" s="2">
        <f>(F50*G50)</f>
        <v>0</v>
      </c>
      <c r="I50" s="335">
        <f t="shared" si="3"/>
        <v>0</v>
      </c>
      <c r="K50" s="232"/>
    </row>
    <row r="51" spans="1:11" s="149" customFormat="1">
      <c r="A51" s="580"/>
      <c r="B51" s="580"/>
      <c r="C51" s="103" t="s">
        <v>345</v>
      </c>
      <c r="D51" s="579"/>
      <c r="E51" s="6" t="s">
        <v>150</v>
      </c>
      <c r="F51" s="144">
        <v>6</v>
      </c>
      <c r="G51" s="1083"/>
      <c r="H51" s="2">
        <f>(F51*G51)</f>
        <v>0</v>
      </c>
      <c r="I51" s="335">
        <f t="shared" si="3"/>
        <v>0</v>
      </c>
      <c r="K51" s="232"/>
    </row>
    <row r="52" spans="1:11" s="149" customFormat="1">
      <c r="A52" s="566"/>
      <c r="B52" s="566"/>
      <c r="C52" s="676"/>
      <c r="D52" s="71"/>
      <c r="E52" s="77"/>
      <c r="F52" s="693"/>
      <c r="G52" s="306"/>
      <c r="H52" s="2"/>
      <c r="I52" s="232"/>
      <c r="K52" s="232"/>
    </row>
    <row r="53" spans="1:11" s="149" customFormat="1">
      <c r="A53" s="484">
        <f>A47+1</f>
        <v>11</v>
      </c>
      <c r="B53" s="485"/>
      <c r="C53" s="465" t="s">
        <v>358</v>
      </c>
      <c r="D53" s="484" t="s">
        <v>417</v>
      </c>
      <c r="E53" s="527"/>
      <c r="F53" s="529"/>
      <c r="G53" s="306"/>
      <c r="H53" s="2"/>
      <c r="I53" s="335"/>
      <c r="K53" s="232"/>
    </row>
    <row r="54" spans="1:11" s="149" customFormat="1">
      <c r="A54" s="566"/>
      <c r="B54" s="566"/>
      <c r="C54" s="465" t="s">
        <v>533</v>
      </c>
      <c r="D54" s="71"/>
      <c r="E54" s="6" t="s">
        <v>150</v>
      </c>
      <c r="F54" s="144">
        <v>3</v>
      </c>
      <c r="G54" s="1083"/>
      <c r="H54" s="2">
        <f>(F54*G54)</f>
        <v>0</v>
      </c>
      <c r="I54" s="335">
        <f t="shared" ref="I54:I55" si="4">H54</f>
        <v>0</v>
      </c>
      <c r="K54" s="232"/>
    </row>
    <row r="55" spans="1:11" s="149" customFormat="1">
      <c r="A55" s="580"/>
      <c r="B55" s="580"/>
      <c r="C55" s="465" t="s">
        <v>344</v>
      </c>
      <c r="D55" s="579"/>
      <c r="E55" s="6" t="s">
        <v>150</v>
      </c>
      <c r="F55" s="144">
        <v>38</v>
      </c>
      <c r="G55" s="1083"/>
      <c r="H55" s="2">
        <f>(F55*G55)</f>
        <v>0</v>
      </c>
      <c r="I55" s="335">
        <f t="shared" si="4"/>
        <v>0</v>
      </c>
      <c r="K55" s="232"/>
    </row>
    <row r="56" spans="1:11" s="149" customFormat="1">
      <c r="A56" s="580"/>
      <c r="B56" s="580"/>
      <c r="C56" s="465" t="s">
        <v>345</v>
      </c>
      <c r="D56" s="579"/>
      <c r="E56" s="6" t="s">
        <v>150</v>
      </c>
      <c r="F56" s="144">
        <v>60</v>
      </c>
      <c r="G56" s="1083"/>
      <c r="H56" s="2">
        <f>(F56*G56)</f>
        <v>0</v>
      </c>
      <c r="I56" s="335">
        <f t="shared" ref="I56" si="5">H56</f>
        <v>0</v>
      </c>
      <c r="K56" s="232"/>
    </row>
    <row r="57" spans="1:11" s="149" customFormat="1">
      <c r="A57" s="203"/>
      <c r="B57" s="203"/>
      <c r="C57" s="150"/>
      <c r="D57" s="164"/>
      <c r="E57" s="198"/>
      <c r="F57" s="144"/>
      <c r="G57" s="298"/>
      <c r="H57" s="147"/>
      <c r="I57" s="232"/>
      <c r="K57" s="232"/>
    </row>
    <row r="58" spans="1:11" s="149" customFormat="1">
      <c r="A58" s="484">
        <f>A53+1</f>
        <v>12</v>
      </c>
      <c r="B58" s="485"/>
      <c r="C58" s="486" t="s">
        <v>359</v>
      </c>
      <c r="D58" s="484" t="s">
        <v>418</v>
      </c>
      <c r="E58" s="198"/>
      <c r="F58" s="144"/>
      <c r="G58" s="298"/>
      <c r="H58" s="198"/>
      <c r="I58" s="232"/>
      <c r="K58" s="232"/>
    </row>
    <row r="59" spans="1:11" s="149" customFormat="1">
      <c r="A59" s="580"/>
      <c r="B59" s="580"/>
      <c r="C59" s="143" t="s">
        <v>346</v>
      </c>
      <c r="D59" s="579"/>
      <c r="E59" s="6" t="s">
        <v>150</v>
      </c>
      <c r="F59" s="144">
        <v>10</v>
      </c>
      <c r="G59" s="1083"/>
      <c r="H59" s="2">
        <f>(F59*G59)</f>
        <v>0</v>
      </c>
      <c r="I59" s="335">
        <f t="shared" ref="I59:I61" si="6">H59</f>
        <v>0</v>
      </c>
      <c r="K59" s="232"/>
    </row>
    <row r="60" spans="1:11" s="149" customFormat="1">
      <c r="A60" s="163"/>
      <c r="B60" s="163"/>
      <c r="C60" s="143" t="s">
        <v>534</v>
      </c>
      <c r="D60" s="22"/>
      <c r="E60" s="6" t="s">
        <v>150</v>
      </c>
      <c r="F60" s="144">
        <v>50</v>
      </c>
      <c r="G60" s="1083"/>
      <c r="H60" s="2">
        <f>(F60*G60)</f>
        <v>0</v>
      </c>
      <c r="I60" s="335">
        <f t="shared" si="6"/>
        <v>0</v>
      </c>
      <c r="K60" s="232"/>
    </row>
    <row r="61" spans="1:11" s="149" customFormat="1">
      <c r="A61" s="163"/>
      <c r="B61" s="163"/>
      <c r="C61" s="143" t="s">
        <v>348</v>
      </c>
      <c r="D61" s="22"/>
      <c r="E61" s="6" t="s">
        <v>150</v>
      </c>
      <c r="F61" s="144">
        <v>40</v>
      </c>
      <c r="G61" s="1083"/>
      <c r="H61" s="2">
        <f>(F61*G61)</f>
        <v>0</v>
      </c>
      <c r="I61" s="335">
        <f t="shared" si="6"/>
        <v>0</v>
      </c>
      <c r="K61" s="232"/>
    </row>
    <row r="62" spans="1:11" s="149" customFormat="1">
      <c r="A62" s="203"/>
      <c r="B62" s="203"/>
      <c r="C62" s="150"/>
      <c r="D62" s="164"/>
      <c r="E62" s="198"/>
      <c r="F62" s="144"/>
      <c r="G62" s="306"/>
      <c r="H62" s="2"/>
      <c r="I62" s="232"/>
      <c r="K62" s="232"/>
    </row>
    <row r="63" spans="1:11" s="149" customFormat="1">
      <c r="A63" s="484">
        <f>A58+1</f>
        <v>13</v>
      </c>
      <c r="B63" s="203"/>
      <c r="C63" s="465" t="s">
        <v>359</v>
      </c>
      <c r="D63" s="164" t="s">
        <v>419</v>
      </c>
      <c r="E63" s="198"/>
      <c r="F63" s="144"/>
      <c r="G63" s="306"/>
      <c r="H63" s="2"/>
      <c r="I63" s="232"/>
      <c r="K63" s="232"/>
    </row>
    <row r="64" spans="1:11" s="149" customFormat="1">
      <c r="A64" s="163"/>
      <c r="B64" s="163"/>
      <c r="C64" s="143" t="s">
        <v>346</v>
      </c>
      <c r="D64" s="22"/>
      <c r="E64" s="6" t="s">
        <v>150</v>
      </c>
      <c r="F64" s="144">
        <v>10</v>
      </c>
      <c r="G64" s="1083"/>
      <c r="H64" s="2">
        <f>(F64*G64)</f>
        <v>0</v>
      </c>
      <c r="I64" s="335">
        <f t="shared" ref="I64:I66" si="7">H64</f>
        <v>0</v>
      </c>
      <c r="K64" s="232"/>
    </row>
    <row r="65" spans="1:11" s="149" customFormat="1">
      <c r="A65" s="163"/>
      <c r="B65" s="163"/>
      <c r="C65" s="143" t="s">
        <v>534</v>
      </c>
      <c r="D65" s="22"/>
      <c r="E65" s="6" t="s">
        <v>150</v>
      </c>
      <c r="F65" s="144">
        <v>25</v>
      </c>
      <c r="G65" s="1083"/>
      <c r="H65" s="2">
        <f>(F65*G65)</f>
        <v>0</v>
      </c>
      <c r="I65" s="335">
        <f t="shared" si="7"/>
        <v>0</v>
      </c>
      <c r="K65" s="232"/>
    </row>
    <row r="66" spans="1:11" s="149" customFormat="1">
      <c r="A66" s="580"/>
      <c r="B66" s="580"/>
      <c r="C66" s="143" t="s">
        <v>347</v>
      </c>
      <c r="D66" s="579"/>
      <c r="E66" s="6" t="s">
        <v>150</v>
      </c>
      <c r="F66" s="144">
        <v>20</v>
      </c>
      <c r="G66" s="1083"/>
      <c r="H66" s="2">
        <f>(F66*G66)</f>
        <v>0</v>
      </c>
      <c r="I66" s="335">
        <f t="shared" si="7"/>
        <v>0</v>
      </c>
      <c r="K66" s="232"/>
    </row>
    <row r="67" spans="1:11" s="149" customFormat="1">
      <c r="A67" s="580"/>
      <c r="B67" s="580"/>
      <c r="C67" s="143" t="s">
        <v>348</v>
      </c>
      <c r="D67" s="579"/>
      <c r="E67" s="6" t="s">
        <v>150</v>
      </c>
      <c r="F67" s="144">
        <v>6</v>
      </c>
      <c r="G67" s="1083"/>
      <c r="H67" s="2">
        <f>(F67*G67)</f>
        <v>0</v>
      </c>
      <c r="I67" s="335">
        <f t="shared" ref="I67" si="8">H67</f>
        <v>0</v>
      </c>
      <c r="K67" s="232"/>
    </row>
    <row r="68" spans="1:11" s="149" customFormat="1">
      <c r="A68" s="203"/>
      <c r="B68" s="203"/>
      <c r="C68" s="150"/>
      <c r="D68" s="164"/>
      <c r="E68" s="198"/>
      <c r="F68" s="144"/>
      <c r="G68" s="306"/>
      <c r="H68" s="2"/>
      <c r="I68" s="232"/>
      <c r="K68" s="232"/>
    </row>
    <row r="69" spans="1:11" s="149" customFormat="1">
      <c r="A69" s="484">
        <f>A63+1</f>
        <v>14</v>
      </c>
      <c r="B69" s="203"/>
      <c r="C69" s="465" t="s">
        <v>359</v>
      </c>
      <c r="D69" s="164" t="s">
        <v>420</v>
      </c>
      <c r="E69" s="198"/>
      <c r="F69" s="144"/>
      <c r="G69" s="306"/>
      <c r="H69" s="2"/>
      <c r="I69" s="232"/>
      <c r="K69" s="232"/>
    </row>
    <row r="70" spans="1:11" s="149" customFormat="1">
      <c r="A70" s="163"/>
      <c r="B70" s="163"/>
      <c r="C70" s="143" t="s">
        <v>534</v>
      </c>
      <c r="D70" s="22"/>
      <c r="E70" s="6" t="s">
        <v>150</v>
      </c>
      <c r="F70" s="144">
        <v>3</v>
      </c>
      <c r="G70" s="1083"/>
      <c r="H70" s="2">
        <f>(F70*G70)</f>
        <v>0</v>
      </c>
      <c r="I70" s="335">
        <f t="shared" ref="I70:I71" si="9">H70</f>
        <v>0</v>
      </c>
      <c r="K70" s="232"/>
    </row>
    <row r="71" spans="1:11" s="149" customFormat="1">
      <c r="A71" s="580"/>
      <c r="B71" s="580"/>
      <c r="C71" s="143" t="s">
        <v>347</v>
      </c>
      <c r="D71" s="579"/>
      <c r="E71" s="6" t="s">
        <v>150</v>
      </c>
      <c r="F71" s="144">
        <v>38</v>
      </c>
      <c r="G71" s="1083"/>
      <c r="H71" s="2">
        <f>(F71*G71)</f>
        <v>0</v>
      </c>
      <c r="I71" s="335">
        <f t="shared" si="9"/>
        <v>0</v>
      </c>
      <c r="K71" s="232"/>
    </row>
    <row r="72" spans="1:11" s="149" customFormat="1">
      <c r="A72" s="580"/>
      <c r="B72" s="580"/>
      <c r="C72" s="143" t="s">
        <v>348</v>
      </c>
      <c r="D72" s="579"/>
      <c r="E72" s="6" t="s">
        <v>150</v>
      </c>
      <c r="F72" s="144">
        <v>60</v>
      </c>
      <c r="G72" s="1083"/>
      <c r="H72" s="2">
        <f>(F72*G72)</f>
        <v>0</v>
      </c>
      <c r="I72" s="335">
        <f t="shared" ref="I72" si="10">H72</f>
        <v>0</v>
      </c>
      <c r="K72" s="232"/>
    </row>
    <row r="73" spans="1:11" s="149" customFormat="1">
      <c r="A73" s="203"/>
      <c r="B73" s="203"/>
      <c r="C73" s="150"/>
      <c r="D73" s="164"/>
      <c r="E73" s="198"/>
      <c r="F73" s="144"/>
      <c r="G73" s="306"/>
      <c r="H73" s="2"/>
      <c r="I73" s="232"/>
      <c r="K73" s="232"/>
    </row>
    <row r="74" spans="1:11" s="149" customFormat="1">
      <c r="A74" s="484">
        <f>A69+1</f>
        <v>15</v>
      </c>
      <c r="B74" s="203"/>
      <c r="C74" s="465" t="s">
        <v>360</v>
      </c>
      <c r="D74" s="164" t="s">
        <v>421</v>
      </c>
      <c r="E74" s="198"/>
      <c r="F74" s="145"/>
      <c r="G74" s="306"/>
      <c r="H74" s="2"/>
      <c r="I74" s="232"/>
      <c r="K74" s="232"/>
    </row>
    <row r="75" spans="1:11" s="149" customFormat="1">
      <c r="A75" s="485"/>
      <c r="B75" s="485"/>
      <c r="C75" s="150" t="s">
        <v>349</v>
      </c>
      <c r="D75" s="484"/>
      <c r="E75" s="6" t="s">
        <v>338</v>
      </c>
      <c r="F75" s="694">
        <v>2</v>
      </c>
      <c r="G75" s="1083"/>
      <c r="H75" s="2">
        <f>(F75*G75)</f>
        <v>0</v>
      </c>
      <c r="I75" s="335">
        <f t="shared" ref="I75" si="11">H75</f>
        <v>0</v>
      </c>
      <c r="K75" s="232"/>
    </row>
    <row r="76" spans="1:11" s="149" customFormat="1">
      <c r="A76" s="203"/>
      <c r="B76" s="203"/>
      <c r="C76" s="150"/>
      <c r="D76" s="164"/>
      <c r="E76" s="198"/>
      <c r="F76" s="145"/>
      <c r="G76" s="306"/>
      <c r="H76" s="2"/>
      <c r="I76" s="232"/>
      <c r="K76" s="232"/>
    </row>
    <row r="77" spans="1:11" s="149" customFormat="1">
      <c r="A77" s="484">
        <f>A74+1</f>
        <v>16</v>
      </c>
      <c r="B77" s="206"/>
      <c r="C77" s="117" t="s">
        <v>361</v>
      </c>
      <c r="D77" s="151" t="s">
        <v>422</v>
      </c>
      <c r="E77" s="527"/>
      <c r="F77" s="562"/>
      <c r="G77" s="307"/>
      <c r="H77" s="73"/>
      <c r="I77" s="232"/>
      <c r="K77" s="232"/>
    </row>
    <row r="78" spans="1:11" s="149" customFormat="1">
      <c r="A78" s="163"/>
      <c r="B78" s="163"/>
      <c r="C78" s="103" t="s">
        <v>350</v>
      </c>
      <c r="D78" s="22"/>
      <c r="E78" s="6" t="s">
        <v>338</v>
      </c>
      <c r="F78" s="694">
        <v>3</v>
      </c>
      <c r="G78" s="298"/>
      <c r="H78" s="2">
        <f>(F78*G78)</f>
        <v>0</v>
      </c>
      <c r="I78" s="335">
        <f t="shared" ref="I78" si="12">H78</f>
        <v>0</v>
      </c>
      <c r="K78" s="232"/>
    </row>
    <row r="79" spans="1:11" s="149" customFormat="1">
      <c r="A79" s="203"/>
      <c r="B79" s="203"/>
      <c r="C79" s="150"/>
      <c r="D79" s="164"/>
      <c r="E79" s="198"/>
      <c r="F79" s="145"/>
      <c r="G79" s="306"/>
      <c r="H79" s="2"/>
      <c r="I79" s="232"/>
      <c r="K79" s="232"/>
    </row>
    <row r="80" spans="1:11" s="149" customFormat="1" ht="25.5">
      <c r="A80" s="484">
        <f>A77+1</f>
        <v>17</v>
      </c>
      <c r="B80" s="203"/>
      <c r="C80" s="486" t="s">
        <v>362</v>
      </c>
      <c r="D80" s="164" t="s">
        <v>423</v>
      </c>
      <c r="E80" s="198"/>
      <c r="F80" s="201"/>
      <c r="G80" s="298"/>
      <c r="H80" s="147"/>
      <c r="I80" s="232"/>
      <c r="K80" s="232"/>
    </row>
    <row r="81" spans="1:12" s="149" customFormat="1">
      <c r="A81" s="203"/>
      <c r="B81" s="203"/>
      <c r="C81" s="143"/>
      <c r="D81" s="164"/>
      <c r="E81" s="677" t="s">
        <v>338</v>
      </c>
      <c r="F81" s="695">
        <v>8</v>
      </c>
      <c r="G81" s="1083"/>
      <c r="H81" s="2">
        <f>(F81*G81)</f>
        <v>0</v>
      </c>
      <c r="I81" s="335">
        <f t="shared" ref="I81" si="13">H81</f>
        <v>0</v>
      </c>
      <c r="K81" s="232"/>
    </row>
    <row r="82" spans="1:12" s="149" customFormat="1">
      <c r="A82" s="203"/>
      <c r="B82" s="203"/>
      <c r="C82" s="143"/>
      <c r="D82" s="164"/>
      <c r="E82" s="198"/>
      <c r="F82" s="201"/>
      <c r="G82" s="306"/>
      <c r="H82" s="2"/>
      <c r="I82" s="232"/>
      <c r="K82" s="232"/>
    </row>
    <row r="83" spans="1:12" s="149" customFormat="1" ht="25.5" customHeight="1">
      <c r="A83" s="484">
        <f>A80+1</f>
        <v>18</v>
      </c>
      <c r="B83" s="485"/>
      <c r="C83" s="465" t="s">
        <v>398</v>
      </c>
      <c r="D83" s="484" t="s">
        <v>424</v>
      </c>
      <c r="E83" s="198"/>
      <c r="F83" s="201"/>
      <c r="G83" s="306"/>
      <c r="H83" s="2"/>
      <c r="I83" s="232"/>
      <c r="K83" s="232"/>
    </row>
    <row r="84" spans="1:12" s="149" customFormat="1">
      <c r="A84" s="163"/>
      <c r="B84" s="163"/>
      <c r="C84" s="17" t="s">
        <v>351</v>
      </c>
      <c r="D84" s="22"/>
      <c r="E84" s="6" t="s">
        <v>338</v>
      </c>
      <c r="F84" s="694">
        <v>4</v>
      </c>
      <c r="G84" s="298"/>
      <c r="H84" s="2">
        <f>(F84*G84)</f>
        <v>0</v>
      </c>
      <c r="I84" s="335">
        <f t="shared" ref="I84" si="14">H84</f>
        <v>0</v>
      </c>
      <c r="K84" s="232"/>
    </row>
    <row r="85" spans="1:12" s="149" customFormat="1">
      <c r="A85" s="163"/>
      <c r="B85" s="163"/>
      <c r="C85" s="104"/>
      <c r="D85" s="22"/>
      <c r="E85" s="6"/>
      <c r="F85" s="475"/>
      <c r="G85" s="306"/>
      <c r="H85" s="2"/>
      <c r="I85" s="232"/>
      <c r="K85" s="232"/>
    </row>
    <row r="86" spans="1:12" s="149" customFormat="1" ht="20.25" customHeight="1">
      <c r="A86" s="484">
        <f>A83+1</f>
        <v>19</v>
      </c>
      <c r="B86" s="203"/>
      <c r="C86" s="465" t="s">
        <v>363</v>
      </c>
      <c r="D86" s="164" t="s">
        <v>425</v>
      </c>
      <c r="E86" s="198"/>
      <c r="F86" s="201"/>
      <c r="G86" s="306"/>
      <c r="H86" s="2"/>
      <c r="I86" s="232"/>
      <c r="K86" s="232"/>
    </row>
    <row r="87" spans="1:12" s="149" customFormat="1">
      <c r="A87" s="485"/>
      <c r="B87" s="485"/>
      <c r="C87" s="143" t="s">
        <v>349</v>
      </c>
      <c r="D87" s="484"/>
      <c r="E87" s="6" t="s">
        <v>338</v>
      </c>
      <c r="F87" s="692">
        <v>2</v>
      </c>
      <c r="G87" s="1084"/>
      <c r="H87" s="2">
        <f>(F87*G87)</f>
        <v>0</v>
      </c>
      <c r="I87" s="335">
        <f t="shared" ref="I87" si="15">H87</f>
        <v>0</v>
      </c>
      <c r="K87" s="241"/>
    </row>
    <row r="88" spans="1:12" s="149" customFormat="1">
      <c r="A88" s="203"/>
      <c r="B88" s="203"/>
      <c r="C88" s="143"/>
      <c r="D88" s="164"/>
      <c r="E88" s="198"/>
      <c r="F88" s="201"/>
      <c r="G88" s="306"/>
      <c r="H88" s="2"/>
      <c r="I88" s="232"/>
      <c r="K88" s="232"/>
    </row>
    <row r="89" spans="1:12" s="149" customFormat="1" ht="38.25">
      <c r="A89" s="484">
        <f>A86+1</f>
        <v>20</v>
      </c>
      <c r="B89" s="203"/>
      <c r="C89" s="465" t="s">
        <v>364</v>
      </c>
      <c r="D89" s="164" t="s">
        <v>426</v>
      </c>
      <c r="E89" s="198"/>
      <c r="F89" s="201"/>
      <c r="G89" s="306"/>
      <c r="H89" s="2"/>
      <c r="I89" s="232"/>
      <c r="K89" s="232"/>
    </row>
    <row r="90" spans="1:12" s="149" customFormat="1">
      <c r="A90" s="203"/>
      <c r="B90" s="203"/>
      <c r="C90" s="143"/>
      <c r="D90" s="164"/>
      <c r="E90" s="661" t="s">
        <v>338</v>
      </c>
      <c r="F90" s="692">
        <v>1</v>
      </c>
      <c r="G90" s="1085"/>
      <c r="H90" s="2">
        <f>(F90*G90)</f>
        <v>0</v>
      </c>
      <c r="I90" s="335">
        <f t="shared" ref="I90" si="16">H90</f>
        <v>0</v>
      </c>
      <c r="K90" s="241"/>
    </row>
    <row r="91" spans="1:12" s="149" customFormat="1">
      <c r="A91" s="203"/>
      <c r="B91" s="203"/>
      <c r="C91" s="143"/>
      <c r="D91" s="164"/>
      <c r="E91" s="198"/>
      <c r="F91" s="201"/>
      <c r="G91" s="306"/>
      <c r="H91" s="2"/>
      <c r="I91" s="232"/>
      <c r="K91" s="232"/>
    </row>
    <row r="92" spans="1:12" s="149" customFormat="1" ht="30" customHeight="1">
      <c r="A92" s="484">
        <f>A89+1</f>
        <v>21</v>
      </c>
      <c r="B92" s="203"/>
      <c r="C92" s="465" t="s">
        <v>406</v>
      </c>
      <c r="D92" s="164" t="s">
        <v>427</v>
      </c>
      <c r="E92" s="198"/>
      <c r="F92" s="145"/>
      <c r="G92" s="306"/>
      <c r="H92" s="2"/>
      <c r="I92" s="232"/>
      <c r="K92" s="232"/>
    </row>
    <row r="93" spans="1:12" s="149" customFormat="1">
      <c r="A93" s="485"/>
      <c r="B93" s="485"/>
      <c r="C93" s="143"/>
      <c r="D93" s="164"/>
      <c r="E93" s="661" t="s">
        <v>338</v>
      </c>
      <c r="F93" s="692">
        <v>1</v>
      </c>
      <c r="G93" s="306"/>
      <c r="H93" s="2">
        <f>(F93*G93)</f>
        <v>0</v>
      </c>
      <c r="I93" s="335">
        <f t="shared" ref="I93" si="17">H93</f>
        <v>0</v>
      </c>
      <c r="K93" s="232"/>
    </row>
    <row r="94" spans="1:12" ht="12.75" customHeight="1">
      <c r="A94" s="566"/>
      <c r="B94" s="566"/>
      <c r="C94" s="678"/>
      <c r="D94" s="71"/>
      <c r="F94" s="475"/>
      <c r="G94" s="1086"/>
      <c r="H94" s="177"/>
      <c r="I94" s="235"/>
      <c r="J94" s="17"/>
      <c r="K94" s="235"/>
    </row>
    <row r="95" spans="1:12" ht="12.75" customHeight="1">
      <c r="A95" s="679" t="s">
        <v>196</v>
      </c>
      <c r="B95" s="679"/>
      <c r="C95" s="680" t="s">
        <v>365</v>
      </c>
      <c r="D95" s="681"/>
      <c r="E95" s="682"/>
      <c r="F95" s="696"/>
      <c r="G95" s="1087"/>
      <c r="H95" s="683">
        <f>SUM(H9:H93)</f>
        <v>0</v>
      </c>
      <c r="I95" s="288">
        <f>SUM(I9:I93)</f>
        <v>0</v>
      </c>
      <c r="J95" s="393">
        <f>SUM(J9:J93)</f>
        <v>0</v>
      </c>
      <c r="K95" s="289">
        <f>SUM(K9:K93)</f>
        <v>0</v>
      </c>
      <c r="L95" s="177"/>
    </row>
    <row r="96" spans="1:12" ht="12.75" customHeight="1">
      <c r="A96" s="163"/>
      <c r="B96" s="163"/>
      <c r="C96" s="104"/>
      <c r="D96" s="71"/>
      <c r="F96" s="475"/>
      <c r="G96" s="1086"/>
      <c r="H96" s="177"/>
      <c r="I96" s="234"/>
      <c r="J96" s="19"/>
      <c r="K96" s="234"/>
    </row>
    <row r="97" spans="1:11" s="135" customFormat="1">
      <c r="A97" s="705" t="s">
        <v>197</v>
      </c>
      <c r="B97" s="705"/>
      <c r="C97" s="706" t="s">
        <v>378</v>
      </c>
      <c r="D97" s="707"/>
      <c r="E97" s="459"/>
      <c r="F97" s="467"/>
      <c r="G97" s="1088"/>
      <c r="H97" s="461"/>
      <c r="I97" s="234"/>
      <c r="J97" s="19"/>
      <c r="K97" s="234"/>
    </row>
    <row r="98" spans="1:11" s="135" customFormat="1">
      <c r="A98" s="203"/>
      <c r="B98" s="203"/>
      <c r="C98" s="150"/>
      <c r="D98" s="151"/>
      <c r="E98" s="527"/>
      <c r="F98" s="145"/>
      <c r="G98" s="1086"/>
      <c r="H98" s="202"/>
      <c r="I98" s="234"/>
      <c r="J98" s="19"/>
      <c r="K98" s="234"/>
    </row>
    <row r="99" spans="1:11" s="135" customFormat="1">
      <c r="A99" s="203"/>
      <c r="B99" s="203"/>
      <c r="C99" s="572" t="s">
        <v>352</v>
      </c>
      <c r="D99" s="708"/>
      <c r="E99" s="574"/>
      <c r="F99" s="689"/>
      <c r="G99" s="1089"/>
      <c r="H99" s="202"/>
      <c r="I99" s="391"/>
      <c r="K99" s="235"/>
    </row>
    <row r="100" spans="1:11" s="207" customFormat="1">
      <c r="A100" s="203"/>
      <c r="B100" s="203"/>
      <c r="C100" s="486"/>
      <c r="D100" s="487"/>
      <c r="E100" s="198"/>
      <c r="F100" s="145"/>
      <c r="G100" s="1090"/>
      <c r="H100" s="528"/>
      <c r="I100" s="234"/>
      <c r="K100" s="234"/>
    </row>
    <row r="101" spans="1:11" s="135" customFormat="1">
      <c r="A101" s="484">
        <v>1</v>
      </c>
      <c r="B101" s="203"/>
      <c r="C101" s="465" t="s">
        <v>379</v>
      </c>
      <c r="D101" s="709" t="s">
        <v>428</v>
      </c>
      <c r="E101" s="576"/>
      <c r="F101" s="145"/>
      <c r="G101" s="1081"/>
      <c r="H101" s="202"/>
      <c r="I101" s="235"/>
      <c r="K101" s="235"/>
    </row>
    <row r="102" spans="1:11" s="135" customFormat="1">
      <c r="A102" s="203"/>
      <c r="B102" s="203"/>
      <c r="C102" s="143"/>
      <c r="D102" s="164"/>
      <c r="E102" s="198" t="s">
        <v>198</v>
      </c>
      <c r="F102" s="144">
        <v>10</v>
      </c>
      <c r="G102" s="306"/>
      <c r="H102" s="2">
        <f>(F102*G102)</f>
        <v>0</v>
      </c>
      <c r="I102" s="335">
        <f t="shared" ref="I102" si="18">H102</f>
        <v>0</v>
      </c>
      <c r="K102" s="235"/>
    </row>
    <row r="103" spans="1:11" s="207" customFormat="1">
      <c r="A103" s="203"/>
      <c r="B103" s="203"/>
      <c r="C103" s="143"/>
      <c r="D103" s="164"/>
      <c r="E103" s="198"/>
      <c r="F103" s="144"/>
      <c r="G103" s="307"/>
      <c r="H103" s="73"/>
      <c r="I103" s="234"/>
      <c r="K103" s="234"/>
    </row>
    <row r="104" spans="1:11" s="135" customFormat="1">
      <c r="A104" s="203"/>
      <c r="B104" s="203"/>
      <c r="C104" s="572" t="s">
        <v>353</v>
      </c>
      <c r="D104" s="164"/>
      <c r="E104" s="198"/>
      <c r="F104" s="144"/>
      <c r="G104" s="306"/>
      <c r="H104" s="2"/>
      <c r="I104" s="235"/>
      <c r="K104" s="235"/>
    </row>
    <row r="105" spans="1:11" s="135" customFormat="1">
      <c r="A105" s="203"/>
      <c r="B105" s="203"/>
      <c r="C105" s="465"/>
      <c r="D105" s="164"/>
      <c r="E105" s="505"/>
      <c r="F105" s="144"/>
      <c r="G105" s="306"/>
      <c r="H105" s="2"/>
      <c r="I105" s="235"/>
      <c r="K105" s="235"/>
    </row>
    <row r="106" spans="1:11" s="135" customFormat="1" ht="30" customHeight="1">
      <c r="A106" s="484">
        <f>A101+1</f>
        <v>2</v>
      </c>
      <c r="B106" s="203"/>
      <c r="C106" s="465" t="s">
        <v>380</v>
      </c>
      <c r="D106" s="164" t="s">
        <v>429</v>
      </c>
      <c r="E106" s="198"/>
      <c r="F106" s="144"/>
      <c r="G106" s="306"/>
      <c r="H106" s="2"/>
      <c r="I106" s="235"/>
      <c r="K106" s="235"/>
    </row>
    <row r="107" spans="1:11" s="135" customFormat="1">
      <c r="A107" s="203"/>
      <c r="B107" s="203"/>
      <c r="C107" s="577" t="s">
        <v>329</v>
      </c>
      <c r="D107" s="164"/>
      <c r="E107" s="578" t="s">
        <v>48</v>
      </c>
      <c r="F107" s="697">
        <v>13</v>
      </c>
      <c r="G107" s="298"/>
      <c r="H107" s="2">
        <f>(F107*G107)</f>
        <v>0</v>
      </c>
      <c r="I107" s="335">
        <f t="shared" ref="I107:I108" si="19">H107</f>
        <v>0</v>
      </c>
      <c r="K107" s="235"/>
    </row>
    <row r="108" spans="1:11" s="135" customFormat="1">
      <c r="A108" s="203"/>
      <c r="B108" s="203"/>
      <c r="C108" s="577" t="s">
        <v>330</v>
      </c>
      <c r="D108" s="164"/>
      <c r="E108" s="578" t="s">
        <v>48</v>
      </c>
      <c r="F108" s="697">
        <v>50</v>
      </c>
      <c r="G108" s="298"/>
      <c r="H108" s="2">
        <f>(F108*G108)</f>
        <v>0</v>
      </c>
      <c r="I108" s="335">
        <f t="shared" si="19"/>
        <v>0</v>
      </c>
      <c r="K108" s="235"/>
    </row>
    <row r="109" spans="1:11" s="135" customFormat="1">
      <c r="A109" s="203"/>
      <c r="B109" s="203"/>
      <c r="C109" s="710"/>
      <c r="D109" s="164"/>
      <c r="E109" s="711"/>
      <c r="F109" s="526"/>
      <c r="G109" s="306"/>
      <c r="H109" s="2"/>
      <c r="I109" s="235"/>
      <c r="K109" s="235"/>
    </row>
    <row r="110" spans="1:11" s="135" customFormat="1" ht="25.5">
      <c r="A110" s="484">
        <f>A106+1</f>
        <v>3</v>
      </c>
      <c r="B110" s="203"/>
      <c r="C110" s="465" t="s">
        <v>381</v>
      </c>
      <c r="D110" s="164" t="s">
        <v>430</v>
      </c>
      <c r="E110" s="711"/>
      <c r="F110" s="526"/>
      <c r="G110" s="306"/>
      <c r="H110" s="2"/>
      <c r="I110" s="235"/>
      <c r="K110" s="235"/>
    </row>
    <row r="111" spans="1:11" s="135" customFormat="1">
      <c r="A111" s="203"/>
      <c r="B111" s="203"/>
      <c r="C111" s="577" t="s">
        <v>366</v>
      </c>
      <c r="D111" s="164"/>
      <c r="E111" s="578" t="s">
        <v>48</v>
      </c>
      <c r="F111" s="697">
        <v>55</v>
      </c>
      <c r="G111" s="298"/>
      <c r="H111" s="2">
        <f>(F111*G111)</f>
        <v>0</v>
      </c>
      <c r="I111" s="335">
        <f t="shared" ref="I111" si="20">H111</f>
        <v>0</v>
      </c>
      <c r="K111" s="235"/>
    </row>
    <row r="112" spans="1:11" s="135" customFormat="1">
      <c r="A112" s="203"/>
      <c r="B112" s="203"/>
      <c r="C112" s="710"/>
      <c r="D112" s="164"/>
      <c r="E112" s="711"/>
      <c r="F112" s="526"/>
      <c r="G112" s="306"/>
      <c r="H112" s="2"/>
      <c r="I112" s="235"/>
      <c r="K112" s="235"/>
    </row>
    <row r="113" spans="1:11" s="135" customFormat="1">
      <c r="A113" s="484">
        <f>A110+1</f>
        <v>4</v>
      </c>
      <c r="B113" s="203"/>
      <c r="C113" s="465" t="s">
        <v>382</v>
      </c>
      <c r="D113" s="164" t="s">
        <v>431</v>
      </c>
      <c r="E113" s="198"/>
      <c r="F113" s="144"/>
      <c r="G113" s="306"/>
      <c r="H113" s="2"/>
      <c r="I113" s="235"/>
      <c r="K113" s="235"/>
    </row>
    <row r="114" spans="1:11" s="135" customFormat="1" ht="14.45" customHeight="1">
      <c r="A114" s="203"/>
      <c r="B114" s="203"/>
      <c r="C114" s="577"/>
      <c r="D114" s="164"/>
      <c r="E114" s="661" t="s">
        <v>48</v>
      </c>
      <c r="F114" s="144">
        <v>30</v>
      </c>
      <c r="G114" s="298"/>
      <c r="H114" s="2">
        <f>(F114*G114)</f>
        <v>0</v>
      </c>
      <c r="I114" s="335">
        <f t="shared" ref="I114" si="21">H114</f>
        <v>0</v>
      </c>
      <c r="K114" s="235"/>
    </row>
    <row r="115" spans="1:11" s="135" customFormat="1" ht="14.45" customHeight="1">
      <c r="A115" s="203"/>
      <c r="B115" s="203"/>
      <c r="C115" s="712"/>
      <c r="D115" s="164"/>
      <c r="E115" s="198"/>
      <c r="F115" s="144"/>
      <c r="G115" s="306"/>
      <c r="H115" s="2"/>
      <c r="I115" s="235"/>
      <c r="K115" s="235"/>
    </row>
    <row r="116" spans="1:11" s="135" customFormat="1" ht="25.5">
      <c r="A116" s="484">
        <f>A113+1</f>
        <v>5</v>
      </c>
      <c r="B116" s="203"/>
      <c r="C116" s="465" t="s">
        <v>383</v>
      </c>
      <c r="D116" s="164" t="s">
        <v>432</v>
      </c>
      <c r="E116" s="198"/>
      <c r="F116" s="144"/>
      <c r="G116" s="306"/>
      <c r="H116" s="2"/>
      <c r="I116" s="235"/>
      <c r="K116" s="235"/>
    </row>
    <row r="117" spans="1:11" s="135" customFormat="1">
      <c r="A117" s="203"/>
      <c r="B117" s="203"/>
      <c r="C117" s="710"/>
      <c r="D117" s="164"/>
      <c r="E117" s="661" t="s">
        <v>48</v>
      </c>
      <c r="F117" s="144">
        <v>69</v>
      </c>
      <c r="G117" s="298"/>
      <c r="H117" s="2">
        <f>(F117*G117)</f>
        <v>0</v>
      </c>
      <c r="I117" s="335">
        <f t="shared" ref="I117" si="22">H117</f>
        <v>0</v>
      </c>
      <c r="K117" s="235"/>
    </row>
    <row r="118" spans="1:11" s="135" customFormat="1">
      <c r="A118" s="203"/>
      <c r="B118" s="203"/>
      <c r="C118" s="710"/>
      <c r="D118" s="164"/>
      <c r="E118" s="711"/>
      <c r="F118" s="526"/>
      <c r="G118" s="306"/>
      <c r="H118" s="2"/>
      <c r="I118" s="235"/>
      <c r="K118" s="235"/>
    </row>
    <row r="119" spans="1:11" s="135" customFormat="1" ht="25.5">
      <c r="A119" s="484">
        <f>A116+1</f>
        <v>6</v>
      </c>
      <c r="B119" s="203"/>
      <c r="C119" s="465" t="s">
        <v>384</v>
      </c>
      <c r="D119" s="164" t="s">
        <v>433</v>
      </c>
      <c r="E119" s="198"/>
      <c r="F119" s="144"/>
      <c r="G119" s="306"/>
      <c r="H119" s="2"/>
      <c r="I119" s="235"/>
      <c r="K119" s="235"/>
    </row>
    <row r="120" spans="1:11" s="135" customFormat="1">
      <c r="A120" s="203"/>
      <c r="B120" s="203"/>
      <c r="C120" s="143"/>
      <c r="D120" s="164"/>
      <c r="E120" s="661" t="s">
        <v>20</v>
      </c>
      <c r="F120" s="144">
        <v>50</v>
      </c>
      <c r="G120" s="298"/>
      <c r="H120" s="2">
        <f>(F120*G120)</f>
        <v>0</v>
      </c>
      <c r="I120" s="335">
        <f t="shared" ref="I120" si="23">H120</f>
        <v>0</v>
      </c>
      <c r="K120" s="235"/>
    </row>
    <row r="121" spans="1:11" s="135" customFormat="1" ht="15.75" customHeight="1">
      <c r="A121" s="203"/>
      <c r="B121" s="203"/>
      <c r="C121" s="710"/>
      <c r="D121" s="164"/>
      <c r="E121" s="711"/>
      <c r="F121" s="526"/>
      <c r="G121" s="306"/>
      <c r="H121" s="2"/>
      <c r="I121" s="235"/>
      <c r="K121" s="235"/>
    </row>
    <row r="122" spans="1:11" s="135" customFormat="1" ht="18.75" customHeight="1">
      <c r="A122" s="484">
        <f>A119+1</f>
        <v>7</v>
      </c>
      <c r="B122" s="203"/>
      <c r="C122" s="710" t="s">
        <v>367</v>
      </c>
      <c r="D122" s="164" t="s">
        <v>434</v>
      </c>
      <c r="E122" s="711"/>
      <c r="F122" s="725"/>
      <c r="G122" s="306"/>
      <c r="H122" s="2"/>
      <c r="I122" s="235"/>
      <c r="K122" s="235"/>
    </row>
    <row r="123" spans="1:11" s="135" customFormat="1">
      <c r="A123" s="203"/>
      <c r="B123" s="203"/>
      <c r="C123" s="108" t="s">
        <v>535</v>
      </c>
      <c r="D123" s="164"/>
      <c r="E123" s="6" t="s">
        <v>338</v>
      </c>
      <c r="F123" s="702">
        <v>1</v>
      </c>
      <c r="G123" s="306"/>
      <c r="H123" s="2">
        <f>(F123*G123)</f>
        <v>0</v>
      </c>
      <c r="I123" s="335">
        <f t="shared" ref="I123" si="24">H123</f>
        <v>0</v>
      </c>
      <c r="K123" s="235"/>
    </row>
    <row r="124" spans="1:11" s="135" customFormat="1">
      <c r="A124" s="203"/>
      <c r="B124" s="203"/>
      <c r="C124" s="201"/>
      <c r="D124" s="164"/>
      <c r="E124" s="198"/>
      <c r="F124" s="464"/>
      <c r="G124" s="298"/>
      <c r="H124" s="147"/>
      <c r="I124" s="235"/>
      <c r="K124" s="235"/>
    </row>
    <row r="125" spans="1:11" s="135" customFormat="1" ht="25.5">
      <c r="A125" s="484">
        <f>A122+1</f>
        <v>8</v>
      </c>
      <c r="B125" s="203"/>
      <c r="C125" s="710" t="s">
        <v>385</v>
      </c>
      <c r="D125" s="164" t="s">
        <v>435</v>
      </c>
      <c r="E125" s="711"/>
      <c r="F125" s="725"/>
      <c r="G125" s="306"/>
      <c r="H125" s="2"/>
      <c r="I125" s="235"/>
      <c r="K125" s="235"/>
    </row>
    <row r="126" spans="1:11" s="135" customFormat="1">
      <c r="A126" s="203"/>
      <c r="B126" s="203"/>
      <c r="C126" s="108" t="s">
        <v>536</v>
      </c>
      <c r="D126" s="164"/>
      <c r="E126" s="6" t="s">
        <v>338</v>
      </c>
      <c r="F126" s="702">
        <v>1</v>
      </c>
      <c r="G126" s="306"/>
      <c r="H126" s="2">
        <f>(F126*G126)</f>
        <v>0</v>
      </c>
      <c r="I126" s="335">
        <f t="shared" ref="I126" si="25">H126</f>
        <v>0</v>
      </c>
      <c r="K126" s="235"/>
    </row>
    <row r="127" spans="1:11" s="135" customFormat="1">
      <c r="A127" s="203"/>
      <c r="B127" s="203"/>
      <c r="C127" s="108"/>
      <c r="D127" s="164"/>
      <c r="E127" s="6"/>
      <c r="F127" s="702"/>
      <c r="G127" s="306"/>
      <c r="H127" s="2"/>
      <c r="I127" s="235"/>
      <c r="K127" s="235"/>
    </row>
    <row r="128" spans="1:11" s="135" customFormat="1">
      <c r="A128" s="484">
        <f>A125+1</f>
        <v>9</v>
      </c>
      <c r="B128" s="203"/>
      <c r="C128" s="465" t="s">
        <v>387</v>
      </c>
      <c r="D128" s="164" t="s">
        <v>436</v>
      </c>
      <c r="E128" s="198"/>
      <c r="F128" s="145"/>
      <c r="G128" s="298"/>
      <c r="H128" s="147"/>
      <c r="I128" s="235"/>
      <c r="K128" s="235"/>
    </row>
    <row r="129" spans="1:11" s="135" customFormat="1">
      <c r="A129" s="203"/>
      <c r="B129" s="203"/>
      <c r="C129" s="205" t="s">
        <v>537</v>
      </c>
      <c r="D129" s="164"/>
      <c r="E129" s="6" t="s">
        <v>338</v>
      </c>
      <c r="F129" s="694">
        <v>3</v>
      </c>
      <c r="G129" s="298"/>
      <c r="H129" s="2">
        <f>(F129*G129)</f>
        <v>0</v>
      </c>
      <c r="I129" s="335">
        <f t="shared" ref="I129" si="26">H129</f>
        <v>0</v>
      </c>
      <c r="K129" s="235"/>
    </row>
    <row r="130" spans="1:11" s="135" customFormat="1">
      <c r="A130" s="203"/>
      <c r="B130" s="203"/>
      <c r="C130" s="205" t="s">
        <v>538</v>
      </c>
      <c r="D130" s="164"/>
      <c r="E130" s="6" t="s">
        <v>338</v>
      </c>
      <c r="F130" s="694">
        <v>1</v>
      </c>
      <c r="G130" s="298"/>
      <c r="H130" s="2">
        <f>(F130*G130)</f>
        <v>0</v>
      </c>
      <c r="I130" s="335">
        <f t="shared" ref="I130" si="27">H130</f>
        <v>0</v>
      </c>
      <c r="K130" s="235"/>
    </row>
    <row r="131" spans="1:11" s="135" customFormat="1">
      <c r="A131" s="203"/>
      <c r="B131" s="203"/>
      <c r="C131" s="205" t="s">
        <v>539</v>
      </c>
      <c r="D131" s="164"/>
      <c r="E131" s="6" t="s">
        <v>338</v>
      </c>
      <c r="F131" s="694">
        <v>1</v>
      </c>
      <c r="G131" s="298"/>
      <c r="H131" s="2">
        <f>(F131*G131)</f>
        <v>0</v>
      </c>
      <c r="I131" s="335">
        <f t="shared" ref="I131" si="28">H131</f>
        <v>0</v>
      </c>
      <c r="K131" s="235"/>
    </row>
    <row r="132" spans="1:11" s="135" customFormat="1">
      <c r="A132" s="203"/>
      <c r="B132" s="203"/>
      <c r="C132" s="465"/>
      <c r="D132" s="164"/>
      <c r="E132" s="527"/>
      <c r="F132" s="713"/>
      <c r="G132" s="306"/>
      <c r="H132" s="2"/>
      <c r="I132" s="235"/>
      <c r="K132" s="235"/>
    </row>
    <row r="133" spans="1:11" s="135" customFormat="1" ht="25.5">
      <c r="A133" s="484">
        <f>A128+1</f>
        <v>10</v>
      </c>
      <c r="B133" s="203"/>
      <c r="C133" s="465" t="s">
        <v>386</v>
      </c>
      <c r="D133" s="164" t="s">
        <v>437</v>
      </c>
      <c r="E133" s="198"/>
      <c r="F133" s="145"/>
      <c r="G133" s="298"/>
      <c r="H133" s="147"/>
      <c r="I133" s="235"/>
      <c r="K133" s="235"/>
    </row>
    <row r="134" spans="1:11" s="135" customFormat="1">
      <c r="A134" s="203"/>
      <c r="B134" s="203"/>
      <c r="C134" s="108" t="s">
        <v>537</v>
      </c>
      <c r="D134" s="164"/>
      <c r="E134" s="6" t="s">
        <v>338</v>
      </c>
      <c r="F134" s="694">
        <v>1</v>
      </c>
      <c r="G134" s="298"/>
      <c r="H134" s="2">
        <f>(F134*G134)</f>
        <v>0</v>
      </c>
      <c r="I134" s="335">
        <f t="shared" ref="I134" si="29">H134</f>
        <v>0</v>
      </c>
      <c r="K134" s="235"/>
    </row>
    <row r="135" spans="1:11" s="135" customFormat="1">
      <c r="A135" s="203"/>
      <c r="B135" s="203"/>
      <c r="C135" s="108"/>
      <c r="D135" s="164"/>
      <c r="E135" s="6"/>
      <c r="F135" s="692"/>
      <c r="G135" s="306"/>
      <c r="H135" s="2"/>
      <c r="I135" s="235"/>
      <c r="K135" s="235"/>
    </row>
    <row r="136" spans="1:11" s="149" customFormat="1" ht="30" customHeight="1">
      <c r="A136" s="484">
        <f>A133+1</f>
        <v>11</v>
      </c>
      <c r="B136" s="203"/>
      <c r="C136" s="465" t="s">
        <v>388</v>
      </c>
      <c r="D136" s="164" t="s">
        <v>438</v>
      </c>
      <c r="E136" s="198"/>
      <c r="F136" s="145"/>
      <c r="G136" s="298"/>
      <c r="H136" s="147"/>
      <c r="I136" s="232"/>
      <c r="K136" s="232"/>
    </row>
    <row r="137" spans="1:11" s="135" customFormat="1">
      <c r="A137" s="203"/>
      <c r="B137" s="203"/>
      <c r="C137" s="465" t="s">
        <v>540</v>
      </c>
      <c r="D137" s="164"/>
      <c r="E137" s="662" t="s">
        <v>48</v>
      </c>
      <c r="F137" s="144">
        <v>3</v>
      </c>
      <c r="G137" s="298"/>
      <c r="H137" s="2">
        <f>(F137*G137)</f>
        <v>0</v>
      </c>
      <c r="I137" s="335">
        <f t="shared" ref="I137" si="30">H137</f>
        <v>0</v>
      </c>
      <c r="K137" s="235"/>
    </row>
    <row r="138" spans="1:11" s="135" customFormat="1">
      <c r="A138" s="203"/>
      <c r="B138" s="203"/>
      <c r="C138" s="710"/>
      <c r="D138" s="164"/>
      <c r="E138" s="711"/>
      <c r="F138" s="526"/>
      <c r="G138" s="306"/>
      <c r="H138" s="2"/>
      <c r="I138" s="235"/>
      <c r="K138" s="235"/>
    </row>
    <row r="139" spans="1:11" s="135" customFormat="1">
      <c r="A139" s="484">
        <f>A136+1</f>
        <v>12</v>
      </c>
      <c r="B139" s="203"/>
      <c r="C139" s="710" t="s">
        <v>541</v>
      </c>
      <c r="D139" s="164" t="s">
        <v>439</v>
      </c>
      <c r="E139" s="711"/>
      <c r="F139" s="526"/>
      <c r="G139" s="306"/>
      <c r="H139" s="2"/>
      <c r="I139" s="235"/>
      <c r="K139" s="235"/>
    </row>
    <row r="140" spans="1:11" s="135" customFormat="1">
      <c r="A140" s="203"/>
      <c r="B140" s="203"/>
      <c r="C140" s="710"/>
      <c r="D140" s="164"/>
      <c r="E140" s="661" t="s">
        <v>48</v>
      </c>
      <c r="F140" s="144">
        <v>5</v>
      </c>
      <c r="G140" s="298"/>
      <c r="H140" s="2">
        <f>(F140*G140)</f>
        <v>0</v>
      </c>
      <c r="I140" s="335">
        <f t="shared" ref="I140" si="31">H140</f>
        <v>0</v>
      </c>
      <c r="K140" s="235"/>
    </row>
    <row r="141" spans="1:11" s="135" customFormat="1">
      <c r="A141" s="203"/>
      <c r="B141" s="203"/>
      <c r="C141" s="710"/>
      <c r="D141" s="164"/>
      <c r="E141" s="711"/>
      <c r="F141" s="201"/>
      <c r="G141" s="306"/>
      <c r="H141" s="2"/>
      <c r="I141" s="235"/>
      <c r="K141" s="235"/>
    </row>
    <row r="142" spans="1:11" s="135" customFormat="1">
      <c r="A142" s="203"/>
      <c r="B142" s="203"/>
      <c r="C142" s="572" t="s">
        <v>354</v>
      </c>
      <c r="D142" s="164"/>
      <c r="E142" s="711"/>
      <c r="F142" s="201"/>
      <c r="G142" s="306"/>
      <c r="H142" s="2"/>
      <c r="I142" s="235"/>
      <c r="K142" s="235"/>
    </row>
    <row r="143" spans="1:11" s="135" customFormat="1">
      <c r="A143" s="203"/>
      <c r="B143" s="203"/>
      <c r="C143" s="710"/>
      <c r="D143" s="164"/>
      <c r="E143" s="711"/>
      <c r="F143" s="201"/>
      <c r="G143" s="306"/>
      <c r="H143" s="2"/>
      <c r="I143" s="235"/>
      <c r="K143" s="235"/>
    </row>
    <row r="144" spans="1:11" s="388" customFormat="1">
      <c r="A144" s="484">
        <f>A139+1</f>
        <v>13</v>
      </c>
      <c r="B144" s="163"/>
      <c r="C144" s="714" t="s">
        <v>368</v>
      </c>
      <c r="D144" s="22" t="s">
        <v>440</v>
      </c>
      <c r="E144" s="677"/>
      <c r="F144" s="715"/>
      <c r="G144" s="1091"/>
      <c r="H144" s="716"/>
      <c r="I144" s="392"/>
      <c r="K144" s="392"/>
    </row>
    <row r="145" spans="1:11" s="388" customFormat="1">
      <c r="A145" s="163"/>
      <c r="B145" s="163"/>
      <c r="C145" s="17" t="s">
        <v>390</v>
      </c>
      <c r="D145" s="22"/>
      <c r="E145" s="677" t="s">
        <v>2</v>
      </c>
      <c r="F145" s="700">
        <v>1</v>
      </c>
      <c r="G145" s="306"/>
      <c r="H145" s="2">
        <f>(F145*G145)</f>
        <v>0</v>
      </c>
      <c r="I145" s="335">
        <f t="shared" ref="I145" si="32">H145</f>
        <v>0</v>
      </c>
      <c r="K145" s="392"/>
    </row>
    <row r="146" spans="1:11" s="388" customFormat="1">
      <c r="A146" s="163"/>
      <c r="B146" s="163"/>
      <c r="C146" s="717"/>
      <c r="D146" s="22"/>
      <c r="E146" s="677"/>
      <c r="F146" s="715"/>
      <c r="G146" s="1091"/>
      <c r="H146" s="716"/>
      <c r="I146" s="392"/>
      <c r="K146" s="392"/>
    </row>
    <row r="147" spans="1:11" s="135" customFormat="1">
      <c r="A147" s="484">
        <f>A144+1</f>
        <v>14</v>
      </c>
      <c r="B147" s="163"/>
      <c r="C147" s="714" t="s">
        <v>369</v>
      </c>
      <c r="D147" s="22" t="s">
        <v>441</v>
      </c>
      <c r="E147" s="718"/>
      <c r="F147" s="719"/>
      <c r="G147" s="306"/>
      <c r="H147" s="2"/>
      <c r="I147" s="235"/>
      <c r="K147" s="235"/>
    </row>
    <row r="148" spans="1:11" s="135" customFormat="1">
      <c r="A148" s="203"/>
      <c r="B148" s="203"/>
      <c r="C148" s="17" t="s">
        <v>389</v>
      </c>
      <c r="D148" s="164"/>
      <c r="E148" s="6" t="s">
        <v>150</v>
      </c>
      <c r="F148" s="686">
        <v>22</v>
      </c>
      <c r="G148" s="306"/>
      <c r="H148" s="2">
        <f>(F148*G148)</f>
        <v>0</v>
      </c>
      <c r="I148" s="335">
        <f t="shared" ref="I148:I151" si="33">H148</f>
        <v>0</v>
      </c>
      <c r="K148" s="235"/>
    </row>
    <row r="149" spans="1:11" s="135" customFormat="1">
      <c r="A149" s="203"/>
      <c r="B149" s="203"/>
      <c r="C149" s="17" t="s">
        <v>391</v>
      </c>
      <c r="D149" s="164"/>
      <c r="E149" s="6" t="s">
        <v>150</v>
      </c>
      <c r="F149" s="686">
        <v>75</v>
      </c>
      <c r="G149" s="306"/>
      <c r="H149" s="2">
        <f>(F149*G149)</f>
        <v>0</v>
      </c>
      <c r="I149" s="335">
        <f t="shared" si="33"/>
        <v>0</v>
      </c>
      <c r="K149" s="235"/>
    </row>
    <row r="150" spans="1:11" s="135" customFormat="1">
      <c r="A150" s="203"/>
      <c r="B150" s="203"/>
      <c r="C150" s="17" t="s">
        <v>392</v>
      </c>
      <c r="D150" s="164"/>
      <c r="E150" s="6" t="s">
        <v>150</v>
      </c>
      <c r="F150" s="686">
        <v>24</v>
      </c>
      <c r="G150" s="306"/>
      <c r="H150" s="2">
        <f>(F150*G150)</f>
        <v>0</v>
      </c>
      <c r="I150" s="335">
        <f t="shared" si="33"/>
        <v>0</v>
      </c>
      <c r="K150" s="235"/>
    </row>
    <row r="151" spans="1:11" s="135" customFormat="1">
      <c r="A151" s="203"/>
      <c r="B151" s="203"/>
      <c r="C151" s="17" t="s">
        <v>370</v>
      </c>
      <c r="D151" s="164"/>
      <c r="E151" s="6" t="s">
        <v>338</v>
      </c>
      <c r="F151" s="692">
        <v>75</v>
      </c>
      <c r="G151" s="306"/>
      <c r="H151" s="2">
        <f>(F151*G151)</f>
        <v>0</v>
      </c>
      <c r="I151" s="335">
        <f t="shared" si="33"/>
        <v>0</v>
      </c>
      <c r="K151" s="235"/>
    </row>
    <row r="152" spans="1:11" s="135" customFormat="1" ht="25.5">
      <c r="A152" s="203"/>
      <c r="B152" s="203"/>
      <c r="C152" s="719" t="s">
        <v>371</v>
      </c>
      <c r="D152" s="164"/>
      <c r="E152" s="6"/>
      <c r="F152" s="692"/>
      <c r="G152" s="306"/>
      <c r="H152" s="2"/>
      <c r="I152" s="235"/>
      <c r="K152" s="235"/>
    </row>
    <row r="153" spans="1:11" s="135" customFormat="1">
      <c r="A153" s="203"/>
      <c r="B153" s="203"/>
      <c r="C153" s="17" t="s">
        <v>389</v>
      </c>
      <c r="D153" s="164"/>
      <c r="E153" s="6" t="s">
        <v>338</v>
      </c>
      <c r="F153" s="692">
        <v>7</v>
      </c>
      <c r="G153" s="306"/>
      <c r="H153" s="2">
        <f>(F153*G153)</f>
        <v>0</v>
      </c>
      <c r="I153" s="335">
        <f t="shared" ref="I153:I155" si="34">H153</f>
        <v>0</v>
      </c>
      <c r="K153" s="235"/>
    </row>
    <row r="154" spans="1:11" s="135" customFormat="1">
      <c r="A154" s="203"/>
      <c r="B154" s="203"/>
      <c r="C154" s="17" t="s">
        <v>391</v>
      </c>
      <c r="D154" s="164"/>
      <c r="E154" s="6" t="s">
        <v>338</v>
      </c>
      <c r="F154" s="692">
        <v>17</v>
      </c>
      <c r="G154" s="306"/>
      <c r="H154" s="2">
        <f>(F154*G154)</f>
        <v>0</v>
      </c>
      <c r="I154" s="335">
        <f t="shared" si="34"/>
        <v>0</v>
      </c>
      <c r="K154" s="235"/>
    </row>
    <row r="155" spans="1:11" s="135" customFormat="1">
      <c r="A155" s="203"/>
      <c r="B155" s="203"/>
      <c r="C155" s="17" t="s">
        <v>392</v>
      </c>
      <c r="D155" s="164"/>
      <c r="E155" s="6" t="s">
        <v>338</v>
      </c>
      <c r="F155" s="692">
        <v>5</v>
      </c>
      <c r="G155" s="306"/>
      <c r="H155" s="2">
        <f>(F155*G155)</f>
        <v>0</v>
      </c>
      <c r="I155" s="335">
        <f t="shared" si="34"/>
        <v>0</v>
      </c>
      <c r="K155" s="235"/>
    </row>
    <row r="156" spans="1:11" s="135" customFormat="1" ht="14.45" customHeight="1">
      <c r="A156" s="203"/>
      <c r="B156" s="203"/>
      <c r="C156" s="465"/>
      <c r="D156" s="164"/>
      <c r="E156" s="198"/>
      <c r="F156" s="694"/>
      <c r="G156" s="298"/>
      <c r="H156" s="147"/>
      <c r="I156" s="235"/>
      <c r="K156" s="235"/>
    </row>
    <row r="157" spans="1:11" s="135" customFormat="1" ht="15" customHeight="1">
      <c r="A157" s="484">
        <f>A147+1</f>
        <v>15</v>
      </c>
      <c r="B157" s="203"/>
      <c r="C157" s="465" t="s">
        <v>372</v>
      </c>
      <c r="D157" s="164" t="s">
        <v>94</v>
      </c>
      <c r="E157" s="198"/>
      <c r="F157" s="694"/>
      <c r="G157" s="298"/>
      <c r="H157" s="147"/>
      <c r="I157" s="235"/>
      <c r="K157" s="235"/>
    </row>
    <row r="158" spans="1:11" s="135" customFormat="1">
      <c r="A158" s="203"/>
      <c r="B158" s="203"/>
      <c r="C158" s="17" t="s">
        <v>392</v>
      </c>
      <c r="D158" s="164"/>
      <c r="E158" s="6" t="s">
        <v>150</v>
      </c>
      <c r="F158" s="686">
        <v>115</v>
      </c>
      <c r="G158" s="306"/>
      <c r="H158" s="2">
        <f>(F158*G158)</f>
        <v>0</v>
      </c>
      <c r="I158" s="335">
        <f t="shared" ref="I158:I159" si="35">H158</f>
        <v>0</v>
      </c>
      <c r="K158" s="235"/>
    </row>
    <row r="159" spans="1:11" s="135" customFormat="1" ht="14.45" customHeight="1">
      <c r="A159" s="203"/>
      <c r="B159" s="203"/>
      <c r="C159" s="17" t="s">
        <v>370</v>
      </c>
      <c r="D159" s="164"/>
      <c r="E159" s="6" t="s">
        <v>338</v>
      </c>
      <c r="F159" s="692">
        <v>80</v>
      </c>
      <c r="G159" s="306"/>
      <c r="H159" s="2">
        <f>(F159*G159)</f>
        <v>0</v>
      </c>
      <c r="I159" s="335">
        <f t="shared" si="35"/>
        <v>0</v>
      </c>
      <c r="K159" s="235"/>
    </row>
    <row r="160" spans="1:11" s="135" customFormat="1">
      <c r="A160" s="203"/>
      <c r="B160" s="203"/>
      <c r="C160" s="720"/>
      <c r="D160" s="164"/>
      <c r="E160" s="6"/>
      <c r="F160" s="475"/>
      <c r="G160" s="306"/>
      <c r="H160" s="2"/>
      <c r="I160" s="235"/>
      <c r="K160" s="235"/>
    </row>
    <row r="161" spans="1:11" s="135" customFormat="1" ht="19.5" customHeight="1">
      <c r="A161" s="484">
        <f>A157+1</f>
        <v>16</v>
      </c>
      <c r="B161" s="203"/>
      <c r="C161" s="465" t="s">
        <v>373</v>
      </c>
      <c r="D161" s="164" t="s">
        <v>442</v>
      </c>
      <c r="E161" s="198"/>
      <c r="F161" s="145"/>
      <c r="G161" s="306"/>
      <c r="H161" s="2"/>
      <c r="I161" s="235"/>
      <c r="K161" s="235"/>
    </row>
    <row r="162" spans="1:11" s="135" customFormat="1">
      <c r="A162" s="203"/>
      <c r="B162" s="203"/>
      <c r="C162" s="17" t="s">
        <v>392</v>
      </c>
      <c r="D162" s="164"/>
      <c r="E162" s="6" t="s">
        <v>150</v>
      </c>
      <c r="F162" s="686">
        <v>12</v>
      </c>
      <c r="G162" s="1092"/>
      <c r="H162" s="2">
        <f>(F162*G162)</f>
        <v>0</v>
      </c>
      <c r="I162" s="335">
        <f t="shared" ref="I162:I165" si="36">H162</f>
        <v>0</v>
      </c>
      <c r="K162" s="235"/>
    </row>
    <row r="163" spans="1:11" s="135" customFormat="1">
      <c r="A163" s="203"/>
      <c r="B163" s="203"/>
      <c r="C163" s="17" t="s">
        <v>393</v>
      </c>
      <c r="D163" s="164"/>
      <c r="E163" s="6" t="s">
        <v>150</v>
      </c>
      <c r="F163" s="686">
        <v>60</v>
      </c>
      <c r="G163" s="1092"/>
      <c r="H163" s="2">
        <f>(F163*G163)</f>
        <v>0</v>
      </c>
      <c r="I163" s="335">
        <f t="shared" si="36"/>
        <v>0</v>
      </c>
      <c r="K163" s="235"/>
    </row>
    <row r="164" spans="1:11" s="135" customFormat="1">
      <c r="A164" s="203"/>
      <c r="B164" s="203"/>
      <c r="C164" s="17" t="s">
        <v>394</v>
      </c>
      <c r="D164" s="164"/>
      <c r="E164" s="6" t="s">
        <v>150</v>
      </c>
      <c r="F164" s="686">
        <v>80</v>
      </c>
      <c r="G164" s="1092"/>
      <c r="H164" s="2">
        <f>(F164*G164)</f>
        <v>0</v>
      </c>
      <c r="I164" s="335">
        <f t="shared" si="36"/>
        <v>0</v>
      </c>
      <c r="K164" s="235"/>
    </row>
    <row r="165" spans="1:11" s="135" customFormat="1">
      <c r="A165" s="203"/>
      <c r="B165" s="203"/>
      <c r="C165" s="17" t="s">
        <v>370</v>
      </c>
      <c r="D165" s="164"/>
      <c r="E165" s="6" t="s">
        <v>338</v>
      </c>
      <c r="F165" s="692">
        <v>150</v>
      </c>
      <c r="G165" s="1092"/>
      <c r="H165" s="2">
        <f>(F165*G165)</f>
        <v>0</v>
      </c>
      <c r="I165" s="335">
        <f t="shared" si="36"/>
        <v>0</v>
      </c>
      <c r="K165" s="235"/>
    </row>
    <row r="166" spans="1:11" s="135" customFormat="1">
      <c r="A166" s="203"/>
      <c r="B166" s="203"/>
      <c r="C166" s="465"/>
      <c r="D166" s="164"/>
      <c r="E166" s="721"/>
      <c r="F166" s="145"/>
      <c r="G166" s="306"/>
      <c r="H166" s="2"/>
      <c r="I166" s="235"/>
      <c r="K166" s="235"/>
    </row>
    <row r="167" spans="1:11" s="388" customFormat="1">
      <c r="A167" s="484">
        <f>A161+1</f>
        <v>17</v>
      </c>
      <c r="B167" s="203"/>
      <c r="C167" s="465" t="s">
        <v>374</v>
      </c>
      <c r="D167" s="164" t="s">
        <v>443</v>
      </c>
      <c r="E167" s="6"/>
      <c r="F167" s="698"/>
      <c r="G167" s="1093"/>
      <c r="H167" s="169"/>
      <c r="I167" s="392"/>
      <c r="K167" s="392"/>
    </row>
    <row r="168" spans="1:11" s="388" customFormat="1">
      <c r="A168" s="203"/>
      <c r="B168" s="203"/>
      <c r="C168" s="465" t="s">
        <v>375</v>
      </c>
      <c r="D168" s="164"/>
      <c r="E168" s="6" t="s">
        <v>2</v>
      </c>
      <c r="F168" s="701">
        <v>2</v>
      </c>
      <c r="G168" s="306"/>
      <c r="H168" s="169">
        <f>(F168*G168)</f>
        <v>0</v>
      </c>
      <c r="I168" s="335">
        <f t="shared" ref="I168:I170" si="37">H168</f>
        <v>0</v>
      </c>
      <c r="K168" s="392"/>
    </row>
    <row r="169" spans="1:11" s="388" customFormat="1">
      <c r="A169" s="203"/>
      <c r="B169" s="203"/>
      <c r="C169" s="465" t="s">
        <v>376</v>
      </c>
      <c r="D169" s="164"/>
      <c r="E169" s="6" t="s">
        <v>2</v>
      </c>
      <c r="F169" s="701">
        <v>2</v>
      </c>
      <c r="G169" s="306"/>
      <c r="H169" s="169">
        <f>(F169*G169)</f>
        <v>0</v>
      </c>
      <c r="I169" s="335">
        <f t="shared" si="37"/>
        <v>0</v>
      </c>
      <c r="K169" s="392"/>
    </row>
    <row r="170" spans="1:11" s="388" customFormat="1">
      <c r="A170" s="203"/>
      <c r="B170" s="203"/>
      <c r="C170" s="465" t="s">
        <v>377</v>
      </c>
      <c r="D170" s="164"/>
      <c r="E170" s="6" t="s">
        <v>2</v>
      </c>
      <c r="F170" s="701">
        <v>2</v>
      </c>
      <c r="G170" s="306"/>
      <c r="H170" s="169">
        <f>(F170*G170)</f>
        <v>0</v>
      </c>
      <c r="I170" s="335">
        <f t="shared" si="37"/>
        <v>0</v>
      </c>
      <c r="K170" s="392"/>
    </row>
    <row r="171" spans="1:11" s="388" customFormat="1">
      <c r="A171" s="203"/>
      <c r="B171" s="203"/>
      <c r="C171" s="102"/>
      <c r="D171" s="164"/>
      <c r="E171" s="6"/>
      <c r="F171" s="698"/>
      <c r="G171" s="1093"/>
      <c r="H171" s="169"/>
      <c r="I171" s="392"/>
      <c r="K171" s="392"/>
    </row>
    <row r="172" spans="1:11" s="135" customFormat="1">
      <c r="A172" s="484">
        <f>A167+1</f>
        <v>18</v>
      </c>
      <c r="B172" s="203"/>
      <c r="C172" s="465" t="s">
        <v>399</v>
      </c>
      <c r="D172" s="164" t="s">
        <v>444</v>
      </c>
      <c r="E172" s="198"/>
      <c r="F172" s="145"/>
      <c r="G172" s="306"/>
      <c r="H172" s="2"/>
      <c r="I172" s="235"/>
      <c r="K172" s="235"/>
    </row>
    <row r="173" spans="1:11" s="135" customFormat="1">
      <c r="A173" s="203"/>
      <c r="B173" s="203"/>
      <c r="C173" s="465"/>
      <c r="D173" s="164"/>
      <c r="E173" s="6" t="s">
        <v>20</v>
      </c>
      <c r="F173" s="686">
        <v>8</v>
      </c>
      <c r="G173" s="1092"/>
      <c r="H173" s="2">
        <f>(F173*G173)</f>
        <v>0</v>
      </c>
      <c r="I173" s="335">
        <f t="shared" ref="I173" si="38">H173</f>
        <v>0</v>
      </c>
      <c r="K173" s="235"/>
    </row>
    <row r="174" spans="1:11" s="135" customFormat="1">
      <c r="A174" s="203"/>
      <c r="B174" s="203"/>
      <c r="C174" s="465"/>
      <c r="D174" s="164"/>
      <c r="E174" s="198"/>
      <c r="F174" s="145"/>
      <c r="G174" s="306"/>
      <c r="H174" s="2"/>
      <c r="I174" s="235"/>
      <c r="K174" s="235"/>
    </row>
    <row r="175" spans="1:11" s="135" customFormat="1" ht="30" customHeight="1">
      <c r="A175" s="484">
        <f>A172+1</f>
        <v>19</v>
      </c>
      <c r="B175" s="203"/>
      <c r="C175" s="465" t="s">
        <v>802</v>
      </c>
      <c r="D175" s="164" t="s">
        <v>445</v>
      </c>
      <c r="E175" s="198"/>
      <c r="F175" s="145"/>
      <c r="G175" s="306"/>
      <c r="H175" s="2"/>
      <c r="I175" s="235"/>
      <c r="K175" s="235"/>
    </row>
    <row r="176" spans="1:11" s="135" customFormat="1">
      <c r="A176" s="203"/>
      <c r="B176" s="203"/>
      <c r="C176" s="104" t="s">
        <v>544</v>
      </c>
      <c r="D176" s="164"/>
      <c r="E176" s="6" t="s">
        <v>338</v>
      </c>
      <c r="F176" s="692">
        <v>6</v>
      </c>
      <c r="G176" s="1092"/>
      <c r="H176" s="2">
        <f>(F176*G176)</f>
        <v>0</v>
      </c>
      <c r="I176" s="335">
        <f t="shared" ref="I176:I177" si="39">H176</f>
        <v>0</v>
      </c>
      <c r="K176" s="235"/>
    </row>
    <row r="177" spans="1:11" s="135" customFormat="1">
      <c r="A177" s="203"/>
      <c r="B177" s="203"/>
      <c r="C177" s="104" t="s">
        <v>392</v>
      </c>
      <c r="D177" s="164"/>
      <c r="E177" s="6" t="s">
        <v>338</v>
      </c>
      <c r="F177" s="692">
        <v>4</v>
      </c>
      <c r="G177" s="1092"/>
      <c r="H177" s="2">
        <f>(F177*G177)</f>
        <v>0</v>
      </c>
      <c r="I177" s="335">
        <f t="shared" si="39"/>
        <v>0</v>
      </c>
      <c r="K177" s="235"/>
    </row>
    <row r="178" spans="1:11" s="135" customFormat="1">
      <c r="A178" s="203"/>
      <c r="B178" s="203"/>
      <c r="C178" s="465"/>
      <c r="D178" s="164"/>
      <c r="E178" s="198"/>
      <c r="F178" s="145"/>
      <c r="G178" s="306"/>
      <c r="H178" s="2"/>
      <c r="I178" s="235"/>
      <c r="K178" s="235"/>
    </row>
    <row r="179" spans="1:11" s="135" customFormat="1" ht="25.5">
      <c r="A179" s="484">
        <f>A175+1</f>
        <v>20</v>
      </c>
      <c r="B179" s="203"/>
      <c r="C179" s="465" t="s">
        <v>545</v>
      </c>
      <c r="D179" s="164" t="s">
        <v>446</v>
      </c>
      <c r="E179" s="198"/>
      <c r="F179" s="145"/>
      <c r="G179" s="306"/>
      <c r="H179" s="2"/>
      <c r="I179" s="235"/>
      <c r="K179" s="235"/>
    </row>
    <row r="180" spans="1:11" s="135" customFormat="1">
      <c r="A180" s="203"/>
      <c r="B180" s="203"/>
      <c r="C180" s="104" t="s">
        <v>543</v>
      </c>
      <c r="D180" s="164"/>
      <c r="E180" s="6" t="s">
        <v>338</v>
      </c>
      <c r="F180" s="692">
        <v>2</v>
      </c>
      <c r="G180" s="1092"/>
      <c r="H180" s="2">
        <f>(F180*G180)</f>
        <v>0</v>
      </c>
      <c r="I180" s="335">
        <f t="shared" ref="I180" si="40">H180</f>
        <v>0</v>
      </c>
      <c r="K180" s="235"/>
    </row>
    <row r="181" spans="1:11" s="135" customFormat="1">
      <c r="A181" s="203"/>
      <c r="B181" s="203"/>
      <c r="C181" s="465"/>
      <c r="D181" s="164"/>
      <c r="E181" s="198"/>
      <c r="F181" s="145"/>
      <c r="G181" s="306"/>
      <c r="H181" s="2"/>
      <c r="I181" s="235"/>
      <c r="K181" s="235"/>
    </row>
    <row r="182" spans="1:11" s="135" customFormat="1">
      <c r="A182" s="484">
        <f>A179+1</f>
        <v>21</v>
      </c>
      <c r="B182" s="203"/>
      <c r="C182" s="465" t="s">
        <v>400</v>
      </c>
      <c r="D182" s="164" t="s">
        <v>447</v>
      </c>
      <c r="E182" s="198"/>
      <c r="F182" s="145"/>
      <c r="G182" s="306"/>
      <c r="H182" s="2"/>
      <c r="I182" s="235"/>
      <c r="K182" s="235"/>
    </row>
    <row r="183" spans="1:11" s="135" customFormat="1">
      <c r="A183" s="203"/>
      <c r="B183" s="203"/>
      <c r="C183" s="564"/>
      <c r="D183" s="942"/>
      <c r="E183" s="6" t="s">
        <v>338</v>
      </c>
      <c r="F183" s="692">
        <v>5</v>
      </c>
      <c r="G183" s="1092"/>
      <c r="H183" s="2">
        <f>(F183*G183)</f>
        <v>0</v>
      </c>
      <c r="I183" s="335">
        <f t="shared" ref="I183" si="41">H183</f>
        <v>0</v>
      </c>
      <c r="K183" s="235"/>
    </row>
    <row r="184" spans="1:11" s="135" customFormat="1" ht="14.45" customHeight="1">
      <c r="A184" s="203"/>
      <c r="B184" s="203"/>
      <c r="C184" s="465"/>
      <c r="D184" s="942"/>
      <c r="E184" s="198"/>
      <c r="F184" s="464"/>
      <c r="G184" s="306"/>
      <c r="H184" s="2"/>
      <c r="I184" s="235"/>
      <c r="K184" s="235"/>
    </row>
    <row r="185" spans="1:11" s="135" customFormat="1" ht="30.75" customHeight="1">
      <c r="A185" s="484">
        <f>A182+1</f>
        <v>22</v>
      </c>
      <c r="B185" s="203"/>
      <c r="C185" s="465" t="s">
        <v>546</v>
      </c>
      <c r="D185" s="942" t="s">
        <v>448</v>
      </c>
      <c r="E185" s="198"/>
      <c r="F185" s="145"/>
      <c r="G185" s="306"/>
      <c r="H185" s="2"/>
      <c r="I185" s="235"/>
      <c r="K185" s="235"/>
    </row>
    <row r="186" spans="1:11" s="135" customFormat="1">
      <c r="A186" s="203"/>
      <c r="B186" s="203"/>
      <c r="C186" s="465"/>
      <c r="D186" s="942"/>
      <c r="E186" s="6" t="s">
        <v>338</v>
      </c>
      <c r="F186" s="692">
        <v>2</v>
      </c>
      <c r="G186" s="1092"/>
      <c r="H186" s="2">
        <f>(F186*G186)</f>
        <v>0</v>
      </c>
      <c r="I186" s="335">
        <f t="shared" ref="I186" si="42">H186</f>
        <v>0</v>
      </c>
      <c r="K186" s="235"/>
    </row>
    <row r="187" spans="1:11" s="135" customFormat="1" ht="14.45" customHeight="1">
      <c r="A187" s="203"/>
      <c r="B187" s="203"/>
      <c r="C187" s="465"/>
      <c r="D187" s="942"/>
      <c r="E187" s="198"/>
      <c r="F187" s="464"/>
      <c r="G187" s="306"/>
      <c r="H187" s="2"/>
      <c r="I187" s="235"/>
      <c r="K187" s="235"/>
    </row>
    <row r="188" spans="1:11" s="135" customFormat="1" ht="30.75" customHeight="1">
      <c r="A188" s="484">
        <f>A185+1</f>
        <v>23</v>
      </c>
      <c r="B188" s="203"/>
      <c r="C188" s="465" t="s">
        <v>803</v>
      </c>
      <c r="D188" s="942" t="s">
        <v>449</v>
      </c>
      <c r="E188" s="198"/>
      <c r="F188" s="145"/>
      <c r="G188" s="306"/>
      <c r="H188" s="2"/>
      <c r="I188" s="235"/>
      <c r="K188" s="235"/>
    </row>
    <row r="189" spans="1:11" s="135" customFormat="1">
      <c r="A189" s="203"/>
      <c r="B189" s="203"/>
      <c r="C189" s="465"/>
      <c r="D189" s="942"/>
      <c r="E189" s="6" t="s">
        <v>338</v>
      </c>
      <c r="F189" s="692">
        <v>1</v>
      </c>
      <c r="G189" s="1092"/>
      <c r="H189" s="2">
        <f>(F189*G189)</f>
        <v>0</v>
      </c>
      <c r="I189" s="335">
        <f t="shared" ref="I189" si="43">H189</f>
        <v>0</v>
      </c>
      <c r="K189" s="235"/>
    </row>
    <row r="190" spans="1:11" s="135" customFormat="1" ht="14.45" customHeight="1">
      <c r="A190" s="203"/>
      <c r="B190" s="203"/>
      <c r="C190" s="465"/>
      <c r="D190" s="942"/>
      <c r="E190" s="198"/>
      <c r="F190" s="464"/>
      <c r="G190" s="306"/>
      <c r="H190" s="2"/>
      <c r="I190" s="235"/>
      <c r="K190" s="235"/>
    </row>
    <row r="191" spans="1:11" s="135" customFormat="1" ht="30.75" customHeight="1">
      <c r="A191" s="484">
        <f>A188+1</f>
        <v>24</v>
      </c>
      <c r="B191" s="203"/>
      <c r="C191" s="465" t="s">
        <v>401</v>
      </c>
      <c r="D191" s="942" t="s">
        <v>450</v>
      </c>
      <c r="E191" s="198"/>
      <c r="F191" s="145"/>
      <c r="G191" s="306"/>
      <c r="H191" s="2"/>
      <c r="I191" s="235"/>
      <c r="K191" s="235"/>
    </row>
    <row r="192" spans="1:11" s="135" customFormat="1">
      <c r="A192" s="203"/>
      <c r="B192" s="203"/>
      <c r="C192" s="465"/>
      <c r="D192" s="164"/>
      <c r="E192" s="6" t="s">
        <v>338</v>
      </c>
      <c r="F192" s="692">
        <v>2</v>
      </c>
      <c r="G192" s="1092"/>
      <c r="H192" s="2">
        <f>(F192*G192)</f>
        <v>0</v>
      </c>
      <c r="I192" s="335">
        <f t="shared" ref="I192" si="44">H192</f>
        <v>0</v>
      </c>
      <c r="K192" s="235"/>
    </row>
    <row r="193" spans="1:11" s="135" customFormat="1">
      <c r="A193" s="203"/>
      <c r="B193" s="203"/>
      <c r="C193" s="564"/>
      <c r="D193" s="164"/>
      <c r="E193" s="198"/>
      <c r="F193" s="145"/>
      <c r="G193" s="306"/>
      <c r="H193" s="2"/>
      <c r="I193" s="235"/>
      <c r="K193" s="235"/>
    </row>
    <row r="194" spans="1:11" s="135" customFormat="1" ht="30" customHeight="1">
      <c r="A194" s="484">
        <f>A191+1</f>
        <v>25</v>
      </c>
      <c r="B194" s="203"/>
      <c r="C194" s="465" t="s">
        <v>804</v>
      </c>
      <c r="D194" s="942" t="s">
        <v>451</v>
      </c>
      <c r="E194" s="198"/>
      <c r="F194" s="145"/>
      <c r="G194" s="306"/>
      <c r="H194" s="2"/>
      <c r="I194" s="235"/>
      <c r="K194" s="235"/>
    </row>
    <row r="195" spans="1:11" s="135" customFormat="1">
      <c r="A195" s="203"/>
      <c r="B195" s="203"/>
      <c r="C195" s="465"/>
      <c r="D195" s="164"/>
      <c r="E195" s="6" t="s">
        <v>338</v>
      </c>
      <c r="F195" s="692">
        <v>2</v>
      </c>
      <c r="G195" s="1092"/>
      <c r="H195" s="2">
        <f>(F195*G195)</f>
        <v>0</v>
      </c>
      <c r="I195" s="335">
        <f t="shared" ref="I195" si="45">H195</f>
        <v>0</v>
      </c>
      <c r="K195" s="235"/>
    </row>
    <row r="196" spans="1:11" s="135" customFormat="1">
      <c r="A196" s="203"/>
      <c r="B196" s="203"/>
      <c r="C196" s="465"/>
      <c r="D196" s="164"/>
      <c r="E196" s="198"/>
      <c r="F196" s="464"/>
      <c r="G196" s="306"/>
      <c r="H196" s="2"/>
      <c r="I196" s="235"/>
      <c r="K196" s="235"/>
    </row>
    <row r="197" spans="1:11" s="135" customFormat="1" ht="30" customHeight="1">
      <c r="A197" s="484">
        <f>A194+1</f>
        <v>26</v>
      </c>
      <c r="B197" s="203"/>
      <c r="C197" s="465" t="s">
        <v>402</v>
      </c>
      <c r="D197" s="942" t="s">
        <v>452</v>
      </c>
      <c r="E197" s="198"/>
      <c r="F197" s="145"/>
      <c r="G197" s="306"/>
      <c r="H197" s="2"/>
      <c r="I197" s="235"/>
      <c r="K197" s="235"/>
    </row>
    <row r="198" spans="1:11" s="135" customFormat="1">
      <c r="A198" s="203"/>
      <c r="B198" s="203"/>
      <c r="C198" s="465"/>
      <c r="D198" s="942"/>
      <c r="E198" s="6" t="s">
        <v>338</v>
      </c>
      <c r="F198" s="692">
        <v>1</v>
      </c>
      <c r="G198" s="1094"/>
      <c r="H198" s="2">
        <f>(F198*G198)</f>
        <v>0</v>
      </c>
      <c r="I198" s="335">
        <f t="shared" ref="I198" si="46">H198</f>
        <v>0</v>
      </c>
      <c r="K198" s="235"/>
    </row>
    <row r="199" spans="1:11" s="135" customFormat="1">
      <c r="A199" s="203"/>
      <c r="B199" s="203"/>
      <c r="C199" s="465"/>
      <c r="D199" s="942"/>
      <c r="E199" s="198"/>
      <c r="F199" s="464"/>
      <c r="G199" s="306"/>
      <c r="H199" s="2"/>
      <c r="I199" s="235"/>
      <c r="K199" s="235"/>
    </row>
    <row r="200" spans="1:11" s="135" customFormat="1">
      <c r="A200" s="484">
        <f>A197+1</f>
        <v>27</v>
      </c>
      <c r="B200" s="203"/>
      <c r="C200" s="465" t="s">
        <v>805</v>
      </c>
      <c r="D200" s="942" t="s">
        <v>453</v>
      </c>
      <c r="E200" s="198"/>
      <c r="F200" s="464"/>
      <c r="G200" s="306"/>
      <c r="H200" s="2"/>
      <c r="I200" s="235"/>
      <c r="K200" s="235"/>
    </row>
    <row r="201" spans="1:11" s="135" customFormat="1">
      <c r="A201" s="203"/>
      <c r="B201" s="203"/>
      <c r="C201" s="465"/>
      <c r="D201" s="942"/>
      <c r="E201" s="6" t="s">
        <v>338</v>
      </c>
      <c r="F201" s="702">
        <v>6</v>
      </c>
      <c r="G201" s="1092"/>
      <c r="H201" s="2">
        <f>(F201*G201)</f>
        <v>0</v>
      </c>
      <c r="I201" s="335">
        <f t="shared" ref="I201" si="47">H201</f>
        <v>0</v>
      </c>
      <c r="K201" s="235"/>
    </row>
    <row r="202" spans="1:11" s="388" customFormat="1">
      <c r="A202" s="203"/>
      <c r="B202" s="203"/>
      <c r="C202" s="724"/>
      <c r="D202" s="942"/>
      <c r="E202" s="6"/>
      <c r="F202" s="702"/>
      <c r="G202" s="1092"/>
      <c r="H202" s="2"/>
      <c r="I202" s="335"/>
      <c r="K202" s="392"/>
    </row>
    <row r="203" spans="1:11" s="135" customFormat="1">
      <c r="A203" s="484">
        <f>A200+1</f>
        <v>28</v>
      </c>
      <c r="B203" s="203"/>
      <c r="C203" s="465" t="s">
        <v>395</v>
      </c>
      <c r="D203" s="942" t="s">
        <v>454</v>
      </c>
      <c r="E203" s="6"/>
      <c r="F203" s="702"/>
      <c r="G203" s="306"/>
      <c r="H203" s="2"/>
      <c r="I203" s="235"/>
      <c r="K203" s="235"/>
    </row>
    <row r="204" spans="1:11" s="135" customFormat="1">
      <c r="A204" s="203"/>
      <c r="B204" s="203"/>
      <c r="C204" s="465"/>
      <c r="D204" s="942"/>
      <c r="E204" s="6" t="s">
        <v>338</v>
      </c>
      <c r="F204" s="702">
        <v>11</v>
      </c>
      <c r="G204" s="1092"/>
      <c r="H204" s="2">
        <f>(F204*G204)</f>
        <v>0</v>
      </c>
      <c r="I204" s="335">
        <f t="shared" ref="I204" si="48">H204</f>
        <v>0</v>
      </c>
      <c r="K204" s="235"/>
    </row>
    <row r="205" spans="1:11" s="388" customFormat="1">
      <c r="A205" s="203"/>
      <c r="B205" s="203"/>
      <c r="C205" s="722"/>
      <c r="D205" s="942"/>
      <c r="E205" s="6"/>
      <c r="F205" s="702"/>
      <c r="G205" s="1092"/>
      <c r="H205" s="2"/>
      <c r="I205" s="392"/>
      <c r="K205" s="392"/>
    </row>
    <row r="206" spans="1:11" s="388" customFormat="1" ht="30" customHeight="1">
      <c r="A206" s="484">
        <f>A203+1</f>
        <v>29</v>
      </c>
      <c r="B206" s="203"/>
      <c r="C206" s="103" t="s">
        <v>807</v>
      </c>
      <c r="D206" s="942" t="s">
        <v>454</v>
      </c>
      <c r="E206" s="6"/>
      <c r="F206" s="702"/>
      <c r="G206" s="1095"/>
      <c r="H206" s="723"/>
      <c r="I206" s="392"/>
      <c r="K206" s="392"/>
    </row>
    <row r="207" spans="1:11" s="388" customFormat="1">
      <c r="A207" s="203"/>
      <c r="B207" s="203"/>
      <c r="C207" s="724"/>
      <c r="D207" s="942"/>
      <c r="E207" s="6" t="s">
        <v>338</v>
      </c>
      <c r="F207" s="702">
        <v>7</v>
      </c>
      <c r="G207" s="1092"/>
      <c r="H207" s="2">
        <f>(F207*G207)</f>
        <v>0</v>
      </c>
      <c r="I207" s="335">
        <f t="shared" ref="I207" si="49">H207</f>
        <v>0</v>
      </c>
      <c r="K207" s="392"/>
    </row>
    <row r="208" spans="1:11" s="135" customFormat="1">
      <c r="A208" s="203"/>
      <c r="B208" s="203"/>
      <c r="C208" s="143"/>
      <c r="D208" s="942"/>
      <c r="E208" s="198"/>
      <c r="F208" s="725"/>
      <c r="G208" s="306"/>
      <c r="H208" s="2"/>
      <c r="I208" s="235"/>
      <c r="K208" s="235"/>
    </row>
    <row r="209" spans="1:12" s="135" customFormat="1">
      <c r="A209" s="484">
        <f>A206+1</f>
        <v>30</v>
      </c>
      <c r="B209" s="203"/>
      <c r="C209" s="143" t="s">
        <v>396</v>
      </c>
      <c r="D209" s="942" t="s">
        <v>455</v>
      </c>
      <c r="E209" s="198"/>
      <c r="F209" s="725"/>
      <c r="G209" s="306"/>
      <c r="H209" s="2"/>
      <c r="I209" s="235"/>
      <c r="K209" s="235"/>
    </row>
    <row r="210" spans="1:12" s="135" customFormat="1">
      <c r="A210" s="203"/>
      <c r="B210" s="203"/>
      <c r="C210" s="143"/>
      <c r="D210" s="942"/>
      <c r="E210" s="6" t="s">
        <v>338</v>
      </c>
      <c r="F210" s="702">
        <v>1</v>
      </c>
      <c r="G210" s="1092"/>
      <c r="H210" s="2">
        <f>(F210*G210)</f>
        <v>0</v>
      </c>
      <c r="I210" s="335">
        <f t="shared" ref="I210" si="50">H210</f>
        <v>0</v>
      </c>
      <c r="K210" s="235"/>
    </row>
    <row r="211" spans="1:12" s="135" customFormat="1">
      <c r="A211" s="203"/>
      <c r="B211" s="203"/>
      <c r="C211" s="465"/>
      <c r="D211" s="942"/>
      <c r="E211" s="6"/>
      <c r="F211" s="692"/>
      <c r="G211" s="1092"/>
      <c r="H211" s="2"/>
      <c r="I211" s="335"/>
      <c r="K211" s="235"/>
    </row>
    <row r="212" spans="1:12" s="149" customFormat="1" ht="15" customHeight="1">
      <c r="A212" s="484">
        <f>A209+1</f>
        <v>31</v>
      </c>
      <c r="B212" s="203"/>
      <c r="C212" s="465" t="s">
        <v>806</v>
      </c>
      <c r="D212" s="942" t="s">
        <v>542</v>
      </c>
      <c r="E212" s="198"/>
      <c r="F212" s="145"/>
      <c r="G212" s="306"/>
      <c r="H212" s="2"/>
      <c r="I212" s="232"/>
      <c r="K212" s="232"/>
    </row>
    <row r="213" spans="1:12" s="149" customFormat="1">
      <c r="A213" s="485"/>
      <c r="B213" s="485"/>
      <c r="C213" s="143"/>
      <c r="D213" s="164"/>
      <c r="E213" s="6" t="s">
        <v>338</v>
      </c>
      <c r="F213" s="692">
        <v>1</v>
      </c>
      <c r="G213" s="306"/>
      <c r="H213" s="2">
        <f>(F213*G213)</f>
        <v>0</v>
      </c>
      <c r="I213" s="335">
        <f t="shared" ref="I213" si="51">H213</f>
        <v>0</v>
      </c>
      <c r="K213" s="232"/>
    </row>
    <row r="214" spans="1:12" s="135" customFormat="1">
      <c r="A214" s="203"/>
      <c r="B214" s="203"/>
      <c r="C214" s="152"/>
      <c r="D214" s="151"/>
      <c r="E214" s="527"/>
      <c r="F214" s="145"/>
      <c r="G214" s="1086"/>
      <c r="H214" s="202"/>
      <c r="I214" s="271"/>
      <c r="J214" s="17"/>
      <c r="K214" s="235"/>
    </row>
    <row r="215" spans="1:12" s="135" customFormat="1">
      <c r="A215" s="679" t="s">
        <v>199</v>
      </c>
      <c r="B215" s="679"/>
      <c r="C215" s="726" t="s">
        <v>397</v>
      </c>
      <c r="D215" s="681"/>
      <c r="E215" s="466"/>
      <c r="F215" s="696"/>
      <c r="G215" s="1087"/>
      <c r="H215" s="683">
        <f>SUM(H99:H214)</f>
        <v>0</v>
      </c>
      <c r="I215" s="288">
        <f>SUM(I99:I214)</f>
        <v>0</v>
      </c>
      <c r="J215" s="393">
        <f>SUM(J99:J214)</f>
        <v>0</v>
      </c>
      <c r="K215" s="289">
        <f>SUM(K99:K214)</f>
        <v>0</v>
      </c>
      <c r="L215" s="202"/>
    </row>
    <row r="216" spans="1:12" s="135" customFormat="1">
      <c r="A216" s="163"/>
      <c r="B216" s="163"/>
      <c r="C216" s="678"/>
      <c r="D216" s="71"/>
      <c r="E216" s="77"/>
      <c r="F216" s="728"/>
      <c r="G216" s="1086"/>
      <c r="H216" s="177"/>
      <c r="I216" s="235"/>
      <c r="J216" s="17"/>
      <c r="K216" s="235"/>
    </row>
    <row r="217" spans="1:12" s="135" customFormat="1">
      <c r="A217" s="729"/>
      <c r="B217" s="729"/>
      <c r="C217" s="470"/>
      <c r="D217" s="730"/>
      <c r="E217" s="78"/>
      <c r="F217" s="145"/>
      <c r="G217" s="1086"/>
      <c r="H217" s="202"/>
      <c r="I217" s="239"/>
      <c r="J217" s="234"/>
      <c r="K217" s="234"/>
    </row>
    <row r="218" spans="1:12" s="40" customFormat="1" ht="24.95" customHeight="1">
      <c r="A218" s="187"/>
      <c r="B218" s="189"/>
      <c r="C218" s="192" t="s">
        <v>404</v>
      </c>
      <c r="D218" s="337"/>
      <c r="E218" s="199"/>
      <c r="F218" s="731"/>
      <c r="G218" s="1096"/>
      <c r="H218" s="189"/>
      <c r="I218" s="557" t="s">
        <v>216</v>
      </c>
      <c r="J218" s="558" t="s">
        <v>305</v>
      </c>
      <c r="K218" s="559" t="s">
        <v>306</v>
      </c>
    </row>
    <row r="219" spans="1:12" s="208" customFormat="1" ht="20.100000000000001" customHeight="1">
      <c r="A219" s="732"/>
      <c r="C219" s="733"/>
      <c r="D219" s="389"/>
      <c r="E219" s="734"/>
      <c r="F219" s="735"/>
      <c r="G219" s="1097"/>
      <c r="I219" s="245"/>
      <c r="J219" s="246"/>
      <c r="K219" s="246"/>
    </row>
    <row r="220" spans="1:12" s="150" customFormat="1" ht="20.100000000000001" customHeight="1">
      <c r="A220" s="462" t="s">
        <v>208</v>
      </c>
      <c r="B220" s="462"/>
      <c r="C220" s="736" t="s">
        <v>328</v>
      </c>
      <c r="D220" s="737"/>
      <c r="E220" s="203"/>
      <c r="G220" s="1098"/>
      <c r="H220" s="738">
        <f>H95</f>
        <v>0</v>
      </c>
      <c r="I220" s="666">
        <f>I95</f>
        <v>0</v>
      </c>
      <c r="J220" s="667">
        <f>J95</f>
        <v>0</v>
      </c>
      <c r="K220" s="545">
        <f>K95</f>
        <v>0</v>
      </c>
    </row>
    <row r="221" spans="1:12" s="150" customFormat="1" ht="20.100000000000001" customHeight="1">
      <c r="A221" s="462" t="s">
        <v>199</v>
      </c>
      <c r="B221" s="462"/>
      <c r="C221" s="463" t="s">
        <v>378</v>
      </c>
      <c r="D221" s="570"/>
      <c r="E221" s="203"/>
      <c r="G221" s="1098"/>
      <c r="H221" s="738">
        <f>H215</f>
        <v>0</v>
      </c>
      <c r="I221" s="666">
        <f>I215</f>
        <v>0</v>
      </c>
      <c r="J221" s="667">
        <f>J215</f>
        <v>0</v>
      </c>
      <c r="K221" s="545">
        <f>K215</f>
        <v>0</v>
      </c>
    </row>
    <row r="222" spans="1:12" s="150" customFormat="1" ht="20.100000000000001" customHeight="1">
      <c r="A222" s="1013" t="s">
        <v>200</v>
      </c>
      <c r="B222" s="1013"/>
      <c r="C222" s="1014" t="s">
        <v>403</v>
      </c>
      <c r="D222" s="1015"/>
      <c r="E222" s="1016"/>
      <c r="F222" s="1017"/>
      <c r="G222" s="1099"/>
      <c r="H222" s="1018">
        <v>0</v>
      </c>
      <c r="I222" s="668">
        <v>0</v>
      </c>
      <c r="J222" s="669">
        <v>0</v>
      </c>
      <c r="K222" s="670">
        <v>0</v>
      </c>
    </row>
    <row r="223" spans="1:12" s="145" customFormat="1" ht="20.100000000000001" customHeight="1">
      <c r="A223" s="6"/>
      <c r="B223" s="6"/>
      <c r="C223" s="471" t="s">
        <v>405</v>
      </c>
      <c r="D223" s="536"/>
      <c r="E223" s="6"/>
      <c r="F223" s="475"/>
      <c r="G223" s="782"/>
      <c r="H223" s="735">
        <f>SUM(H220:H222)</f>
        <v>0</v>
      </c>
      <c r="I223" s="671">
        <f>SUM(I220:I222)</f>
        <v>0</v>
      </c>
      <c r="J223" s="672">
        <f>SUM(J220:J222)</f>
        <v>0</v>
      </c>
      <c r="K223" s="673">
        <f>SUM(K220:K222)</f>
        <v>0</v>
      </c>
      <c r="L223" s="144"/>
    </row>
    <row r="224" spans="1:12">
      <c r="A224" s="34"/>
      <c r="F224" s="686"/>
      <c r="G224" s="1075"/>
      <c r="H224" s="226"/>
      <c r="I224" s="225"/>
      <c r="J224" s="225"/>
      <c r="K224" s="225"/>
    </row>
    <row r="225" spans="1:9">
      <c r="A225" s="34"/>
      <c r="C225" s="42" t="s">
        <v>184</v>
      </c>
      <c r="F225" s="686"/>
      <c r="G225" s="1075"/>
      <c r="I225" s="244"/>
    </row>
    <row r="226" spans="1:9">
      <c r="A226" s="34"/>
      <c r="F226" s="686"/>
      <c r="G226" s="1075"/>
      <c r="I226" s="244"/>
    </row>
    <row r="227" spans="1:9">
      <c r="A227" s="34"/>
      <c r="F227" s="686"/>
      <c r="G227" s="1075"/>
      <c r="I227" s="244"/>
    </row>
    <row r="228" spans="1:9">
      <c r="A228" s="34"/>
      <c r="F228" s="686"/>
      <c r="G228" s="1075"/>
    </row>
    <row r="229" spans="1:9">
      <c r="A229" s="34"/>
      <c r="F229" s="686"/>
      <c r="G229" s="1075"/>
    </row>
    <row r="230" spans="1:9">
      <c r="A230" s="34"/>
      <c r="F230" s="686"/>
      <c r="G230" s="1075"/>
    </row>
    <row r="231" spans="1:9">
      <c r="A231" s="34"/>
      <c r="F231" s="686"/>
      <c r="G231" s="1075"/>
    </row>
    <row r="232" spans="1:9">
      <c r="A232" s="34"/>
      <c r="F232" s="686"/>
      <c r="G232" s="1075"/>
    </row>
    <row r="233" spans="1:9">
      <c r="A233" s="34"/>
      <c r="F233" s="686"/>
      <c r="G233" s="1075"/>
    </row>
    <row r="234" spans="1:9">
      <c r="A234" s="34"/>
      <c r="F234" s="686"/>
      <c r="G234" s="1075"/>
    </row>
    <row r="235" spans="1:9">
      <c r="A235" s="34"/>
      <c r="F235" s="686"/>
      <c r="G235" s="1075"/>
    </row>
    <row r="236" spans="1:9">
      <c r="A236" s="34"/>
      <c r="F236" s="686"/>
      <c r="G236" s="1075"/>
    </row>
    <row r="237" spans="1:9">
      <c r="A237" s="34"/>
      <c r="F237" s="686"/>
      <c r="G237" s="1075"/>
    </row>
    <row r="238" spans="1:9">
      <c r="A238" s="34"/>
      <c r="F238" s="686"/>
      <c r="G238" s="1075"/>
    </row>
    <row r="239" spans="1:9">
      <c r="A239" s="34"/>
      <c r="F239" s="686"/>
      <c r="G239" s="1075"/>
    </row>
    <row r="240" spans="1:9">
      <c r="A240" s="34"/>
      <c r="F240" s="686"/>
      <c r="G240" s="1075"/>
    </row>
    <row r="241" spans="1:7">
      <c r="A241" s="34"/>
      <c r="F241" s="686"/>
      <c r="G241" s="1075"/>
    </row>
    <row r="242" spans="1:7">
      <c r="A242" s="34"/>
      <c r="F242" s="686"/>
      <c r="G242" s="1075"/>
    </row>
    <row r="243" spans="1:7">
      <c r="A243" s="34"/>
      <c r="F243" s="686"/>
      <c r="G243" s="1075"/>
    </row>
    <row r="244" spans="1:7">
      <c r="A244" s="34"/>
      <c r="F244" s="686"/>
      <c r="G244" s="1075"/>
    </row>
    <row r="245" spans="1:7">
      <c r="A245" s="34"/>
      <c r="F245" s="686"/>
      <c r="G245" s="1075"/>
    </row>
    <row r="246" spans="1:7">
      <c r="A246" s="34"/>
      <c r="F246" s="686"/>
      <c r="G246" s="1075"/>
    </row>
    <row r="247" spans="1:7">
      <c r="A247" s="34"/>
      <c r="F247" s="686"/>
      <c r="G247" s="1075"/>
    </row>
    <row r="248" spans="1:7">
      <c r="A248" s="34"/>
      <c r="F248" s="686"/>
      <c r="G248" s="1075"/>
    </row>
    <row r="249" spans="1:7">
      <c r="A249" s="34"/>
      <c r="F249" s="686"/>
      <c r="G249" s="1075"/>
    </row>
    <row r="250" spans="1:7">
      <c r="A250" s="34"/>
      <c r="F250" s="686"/>
      <c r="G250" s="1075"/>
    </row>
    <row r="251" spans="1:7">
      <c r="A251" s="34"/>
      <c r="F251" s="686"/>
      <c r="G251" s="1075"/>
    </row>
    <row r="252" spans="1:7">
      <c r="A252" s="34"/>
      <c r="F252" s="686"/>
      <c r="G252" s="1075"/>
    </row>
    <row r="253" spans="1:7">
      <c r="A253" s="34"/>
      <c r="F253" s="686"/>
      <c r="G253" s="1075"/>
    </row>
    <row r="254" spans="1:7">
      <c r="A254" s="34"/>
      <c r="F254" s="686"/>
      <c r="G254" s="1075"/>
    </row>
    <row r="255" spans="1:7">
      <c r="A255" s="34"/>
      <c r="F255" s="686"/>
      <c r="G255" s="1075"/>
    </row>
    <row r="256" spans="1:7">
      <c r="A256" s="34"/>
      <c r="F256" s="686"/>
      <c r="G256" s="1075"/>
    </row>
    <row r="257" spans="1:7">
      <c r="A257" s="34"/>
      <c r="F257" s="686"/>
      <c r="G257" s="1075"/>
    </row>
    <row r="258" spans="1:7">
      <c r="A258" s="34"/>
      <c r="F258" s="686"/>
      <c r="G258" s="1075"/>
    </row>
    <row r="259" spans="1:7">
      <c r="A259" s="34"/>
      <c r="F259" s="686"/>
      <c r="G259" s="1075"/>
    </row>
    <row r="260" spans="1:7">
      <c r="A260" s="34"/>
      <c r="F260" s="686"/>
      <c r="G260" s="1075"/>
    </row>
    <row r="261" spans="1:7">
      <c r="A261" s="34"/>
      <c r="F261" s="686"/>
      <c r="G261" s="1075"/>
    </row>
    <row r="262" spans="1:7">
      <c r="A262" s="34"/>
      <c r="F262" s="686"/>
      <c r="G262" s="1075"/>
    </row>
    <row r="263" spans="1:7">
      <c r="A263" s="34"/>
      <c r="F263" s="686"/>
      <c r="G263" s="1075"/>
    </row>
    <row r="264" spans="1:7">
      <c r="A264" s="34"/>
      <c r="F264" s="686"/>
      <c r="G264" s="1075"/>
    </row>
    <row r="265" spans="1:7">
      <c r="A265" s="34"/>
      <c r="F265" s="686"/>
      <c r="G265" s="1075"/>
    </row>
    <row r="266" spans="1:7">
      <c r="A266" s="34"/>
      <c r="F266" s="686"/>
      <c r="G266" s="1075"/>
    </row>
    <row r="267" spans="1:7">
      <c r="A267" s="34"/>
      <c r="F267" s="686"/>
      <c r="G267" s="1075"/>
    </row>
    <row r="268" spans="1:7">
      <c r="A268" s="34"/>
      <c r="F268" s="686"/>
      <c r="G268" s="1075"/>
    </row>
    <row r="269" spans="1:7">
      <c r="A269" s="34"/>
      <c r="F269" s="686"/>
      <c r="G269" s="1075"/>
    </row>
    <row r="270" spans="1:7">
      <c r="A270" s="34"/>
      <c r="F270" s="686"/>
      <c r="G270" s="1075"/>
    </row>
    <row r="271" spans="1:7">
      <c r="A271" s="34"/>
      <c r="F271" s="686"/>
      <c r="G271" s="1075"/>
    </row>
    <row r="272" spans="1:7">
      <c r="A272" s="34"/>
      <c r="F272" s="686"/>
      <c r="G272" s="1075"/>
    </row>
    <row r="273" spans="1:7">
      <c r="A273" s="34"/>
      <c r="F273" s="686"/>
      <c r="G273" s="1075"/>
    </row>
    <row r="274" spans="1:7">
      <c r="A274" s="34"/>
      <c r="F274" s="686"/>
      <c r="G274" s="1075"/>
    </row>
    <row r="275" spans="1:7">
      <c r="A275" s="34"/>
      <c r="F275" s="686"/>
      <c r="G275" s="1075"/>
    </row>
    <row r="276" spans="1:7">
      <c r="A276" s="34"/>
      <c r="F276" s="686"/>
      <c r="G276" s="1075"/>
    </row>
    <row r="277" spans="1:7">
      <c r="A277" s="34"/>
      <c r="F277" s="686"/>
      <c r="G277" s="1075"/>
    </row>
    <row r="278" spans="1:7">
      <c r="A278" s="34"/>
      <c r="F278" s="686"/>
      <c r="G278" s="1075"/>
    </row>
    <row r="279" spans="1:7">
      <c r="A279" s="34"/>
      <c r="F279" s="686"/>
      <c r="G279" s="1075"/>
    </row>
    <row r="280" spans="1:7">
      <c r="A280" s="34"/>
      <c r="F280" s="686"/>
      <c r="G280" s="1075"/>
    </row>
    <row r="281" spans="1:7">
      <c r="A281" s="34"/>
      <c r="F281" s="686"/>
      <c r="G281" s="1075"/>
    </row>
    <row r="282" spans="1:7">
      <c r="A282" s="34"/>
      <c r="F282" s="686"/>
      <c r="G282" s="1075"/>
    </row>
    <row r="283" spans="1:7">
      <c r="A283" s="34"/>
      <c r="F283" s="686"/>
      <c r="G283" s="1075"/>
    </row>
    <row r="284" spans="1:7">
      <c r="A284" s="34"/>
      <c r="F284" s="686"/>
      <c r="G284" s="1075"/>
    </row>
    <row r="285" spans="1:7">
      <c r="A285" s="34"/>
      <c r="F285" s="686"/>
      <c r="G285" s="1075"/>
    </row>
    <row r="286" spans="1:7">
      <c r="A286" s="34"/>
      <c r="F286" s="686"/>
      <c r="G286" s="1075"/>
    </row>
    <row r="287" spans="1:7">
      <c r="A287" s="34"/>
      <c r="F287" s="686"/>
      <c r="G287" s="1075"/>
    </row>
    <row r="288" spans="1:7">
      <c r="A288" s="34"/>
      <c r="F288" s="686"/>
      <c r="G288" s="1075"/>
    </row>
    <row r="289" spans="1:7">
      <c r="A289" s="34"/>
      <c r="F289" s="686"/>
      <c r="G289" s="1075"/>
    </row>
    <row r="290" spans="1:7">
      <c r="A290" s="34"/>
      <c r="F290" s="686"/>
      <c r="G290" s="1075"/>
    </row>
    <row r="291" spans="1:7">
      <c r="A291" s="34"/>
      <c r="F291" s="686"/>
      <c r="G291" s="1075"/>
    </row>
    <row r="292" spans="1:7">
      <c r="A292" s="34"/>
      <c r="F292" s="686"/>
      <c r="G292" s="1075"/>
    </row>
    <row r="293" spans="1:7">
      <c r="A293" s="34"/>
      <c r="F293" s="686"/>
      <c r="G293" s="1075"/>
    </row>
    <row r="294" spans="1:7">
      <c r="A294" s="34"/>
      <c r="F294" s="686"/>
      <c r="G294" s="1075"/>
    </row>
    <row r="295" spans="1:7">
      <c r="A295" s="34"/>
      <c r="F295" s="686"/>
      <c r="G295" s="1075"/>
    </row>
    <row r="296" spans="1:7">
      <c r="A296" s="34"/>
      <c r="F296" s="686"/>
      <c r="G296" s="1075"/>
    </row>
    <row r="297" spans="1:7">
      <c r="A297" s="34"/>
      <c r="F297" s="686"/>
      <c r="G297" s="1075"/>
    </row>
    <row r="298" spans="1:7">
      <c r="A298" s="34"/>
      <c r="F298" s="686"/>
      <c r="G298" s="1075"/>
    </row>
    <row r="299" spans="1:7">
      <c r="A299" s="34"/>
      <c r="F299" s="686"/>
      <c r="G299" s="1075"/>
    </row>
    <row r="300" spans="1:7">
      <c r="A300" s="34"/>
      <c r="F300" s="686"/>
      <c r="G300" s="1075"/>
    </row>
    <row r="301" spans="1:7">
      <c r="A301" s="34"/>
      <c r="F301" s="686"/>
      <c r="G301" s="1075"/>
    </row>
    <row r="302" spans="1:7">
      <c r="A302" s="34"/>
      <c r="F302" s="686"/>
      <c r="G302" s="1075"/>
    </row>
    <row r="303" spans="1:7">
      <c r="A303" s="34"/>
      <c r="F303" s="686"/>
      <c r="G303" s="1075"/>
    </row>
    <row r="304" spans="1:7">
      <c r="A304" s="34"/>
      <c r="F304" s="686"/>
      <c r="G304" s="1075"/>
    </row>
    <row r="305" spans="1:7">
      <c r="A305" s="34"/>
      <c r="F305" s="686"/>
      <c r="G305" s="1075"/>
    </row>
    <row r="306" spans="1:7">
      <c r="A306" s="34"/>
      <c r="F306" s="686"/>
      <c r="G306" s="1075"/>
    </row>
    <row r="307" spans="1:7">
      <c r="A307" s="34"/>
      <c r="F307" s="686"/>
      <c r="G307" s="1075"/>
    </row>
    <row r="308" spans="1:7">
      <c r="A308" s="34"/>
      <c r="F308" s="686"/>
      <c r="G308" s="1075"/>
    </row>
    <row r="309" spans="1:7">
      <c r="A309" s="34"/>
      <c r="F309" s="686"/>
      <c r="G309" s="1075"/>
    </row>
    <row r="310" spans="1:7">
      <c r="A310" s="34"/>
      <c r="F310" s="686"/>
      <c r="G310" s="1075"/>
    </row>
    <row r="311" spans="1:7">
      <c r="A311" s="34"/>
      <c r="F311" s="686"/>
      <c r="G311" s="1075"/>
    </row>
    <row r="312" spans="1:7">
      <c r="A312" s="34"/>
      <c r="F312" s="686"/>
      <c r="G312" s="1075"/>
    </row>
    <row r="313" spans="1:7">
      <c r="A313" s="34"/>
      <c r="F313" s="686"/>
      <c r="G313" s="1075"/>
    </row>
    <row r="314" spans="1:7">
      <c r="A314" s="34"/>
      <c r="F314" s="686"/>
      <c r="G314" s="1075"/>
    </row>
    <row r="315" spans="1:7">
      <c r="A315" s="34"/>
      <c r="F315" s="686"/>
      <c r="G315" s="1075"/>
    </row>
    <row r="316" spans="1:7">
      <c r="A316" s="34"/>
      <c r="F316" s="686"/>
      <c r="G316" s="1075"/>
    </row>
    <row r="317" spans="1:7">
      <c r="A317" s="34"/>
      <c r="F317" s="686"/>
      <c r="G317" s="1075"/>
    </row>
    <row r="318" spans="1:7">
      <c r="A318" s="34"/>
      <c r="F318" s="686"/>
      <c r="G318" s="1075"/>
    </row>
    <row r="319" spans="1:7">
      <c r="A319" s="34"/>
      <c r="F319" s="686"/>
      <c r="G319" s="1075"/>
    </row>
    <row r="320" spans="1:7">
      <c r="A320" s="34"/>
      <c r="F320" s="686"/>
      <c r="G320" s="1075"/>
    </row>
    <row r="321" spans="1:7">
      <c r="A321" s="34"/>
      <c r="F321" s="686"/>
      <c r="G321" s="1075"/>
    </row>
    <row r="322" spans="1:7">
      <c r="A322" s="34"/>
      <c r="F322" s="686"/>
      <c r="G322" s="1075"/>
    </row>
    <row r="323" spans="1:7">
      <c r="A323" s="34"/>
      <c r="F323" s="686"/>
      <c r="G323" s="1075"/>
    </row>
    <row r="324" spans="1:7">
      <c r="A324" s="34"/>
      <c r="F324" s="686"/>
      <c r="G324" s="1075"/>
    </row>
    <row r="325" spans="1:7">
      <c r="A325" s="34"/>
      <c r="F325" s="686"/>
      <c r="G325" s="1075"/>
    </row>
    <row r="326" spans="1:7">
      <c r="A326" s="34"/>
      <c r="F326" s="686"/>
      <c r="G326" s="1075"/>
    </row>
    <row r="327" spans="1:7">
      <c r="A327" s="34"/>
      <c r="F327" s="686"/>
      <c r="G327" s="1075"/>
    </row>
    <row r="328" spans="1:7">
      <c r="A328" s="34"/>
      <c r="F328" s="686"/>
      <c r="G328" s="1075"/>
    </row>
    <row r="329" spans="1:7">
      <c r="A329" s="34"/>
      <c r="F329" s="686"/>
      <c r="G329" s="1075"/>
    </row>
    <row r="330" spans="1:7">
      <c r="A330" s="34"/>
      <c r="F330" s="686"/>
      <c r="G330" s="1075"/>
    </row>
    <row r="331" spans="1:7">
      <c r="A331" s="34"/>
      <c r="F331" s="686"/>
      <c r="G331" s="1075"/>
    </row>
    <row r="332" spans="1:7">
      <c r="A332" s="34"/>
      <c r="F332" s="686"/>
      <c r="G332" s="1075"/>
    </row>
    <row r="333" spans="1:7">
      <c r="A333" s="34"/>
      <c r="F333" s="686"/>
      <c r="G333" s="1075"/>
    </row>
    <row r="334" spans="1:7">
      <c r="A334" s="34"/>
      <c r="F334" s="686"/>
      <c r="G334" s="1075"/>
    </row>
    <row r="335" spans="1:7">
      <c r="A335" s="34"/>
      <c r="F335" s="686"/>
      <c r="G335" s="1075"/>
    </row>
    <row r="336" spans="1:7">
      <c r="A336" s="34"/>
      <c r="F336" s="686"/>
      <c r="G336" s="1075"/>
    </row>
    <row r="337" spans="1:7">
      <c r="A337" s="34"/>
      <c r="F337" s="686"/>
      <c r="G337" s="1075"/>
    </row>
    <row r="338" spans="1:7">
      <c r="A338" s="34"/>
      <c r="F338" s="686"/>
      <c r="G338" s="1075"/>
    </row>
    <row r="339" spans="1:7">
      <c r="A339" s="34"/>
      <c r="F339" s="686"/>
      <c r="G339" s="1075"/>
    </row>
    <row r="340" spans="1:7">
      <c r="A340" s="34"/>
      <c r="F340" s="686"/>
      <c r="G340" s="1075"/>
    </row>
    <row r="341" spans="1:7">
      <c r="A341" s="34"/>
      <c r="F341" s="686"/>
      <c r="G341" s="1075"/>
    </row>
    <row r="342" spans="1:7">
      <c r="A342" s="34"/>
      <c r="F342" s="686"/>
      <c r="G342" s="1075"/>
    </row>
    <row r="343" spans="1:7">
      <c r="A343" s="34"/>
      <c r="F343" s="686"/>
      <c r="G343" s="1075"/>
    </row>
    <row r="344" spans="1:7">
      <c r="A344" s="34"/>
      <c r="F344" s="686"/>
      <c r="G344" s="1075"/>
    </row>
    <row r="345" spans="1:7">
      <c r="A345" s="34"/>
      <c r="F345" s="686"/>
      <c r="G345" s="1075"/>
    </row>
    <row r="346" spans="1:7">
      <c r="A346" s="34"/>
      <c r="F346" s="686"/>
      <c r="G346" s="1075"/>
    </row>
    <row r="347" spans="1:7">
      <c r="A347" s="34"/>
      <c r="F347" s="686"/>
      <c r="G347" s="1075"/>
    </row>
    <row r="348" spans="1:7">
      <c r="A348" s="34"/>
      <c r="F348" s="686"/>
      <c r="G348" s="1075"/>
    </row>
    <row r="349" spans="1:7">
      <c r="A349" s="34"/>
      <c r="F349" s="686"/>
      <c r="G349" s="1075"/>
    </row>
    <row r="350" spans="1:7">
      <c r="A350" s="34"/>
      <c r="F350" s="686"/>
      <c r="G350" s="1075"/>
    </row>
    <row r="351" spans="1:7">
      <c r="A351" s="34"/>
      <c r="F351" s="686"/>
      <c r="G351" s="1075"/>
    </row>
    <row r="352" spans="1:7">
      <c r="A352" s="34"/>
      <c r="F352" s="686"/>
      <c r="G352" s="1075"/>
    </row>
    <row r="353" spans="1:7">
      <c r="A353" s="34"/>
      <c r="F353" s="686"/>
      <c r="G353" s="1075"/>
    </row>
    <row r="354" spans="1:7">
      <c r="A354" s="34"/>
      <c r="F354" s="686"/>
      <c r="G354" s="1075"/>
    </row>
    <row r="355" spans="1:7">
      <c r="A355" s="34"/>
      <c r="F355" s="686"/>
      <c r="G355" s="1075"/>
    </row>
    <row r="356" spans="1:7">
      <c r="A356" s="34"/>
      <c r="F356" s="686"/>
      <c r="G356" s="1075"/>
    </row>
    <row r="357" spans="1:7">
      <c r="A357" s="34"/>
      <c r="F357" s="686"/>
      <c r="G357" s="1075"/>
    </row>
    <row r="358" spans="1:7">
      <c r="A358" s="34"/>
      <c r="F358" s="686"/>
      <c r="G358" s="1075"/>
    </row>
    <row r="359" spans="1:7">
      <c r="A359" s="34"/>
      <c r="F359" s="686"/>
      <c r="G359" s="1075"/>
    </row>
    <row r="360" spans="1:7">
      <c r="A360" s="34"/>
      <c r="F360" s="686"/>
      <c r="G360" s="1075"/>
    </row>
    <row r="361" spans="1:7">
      <c r="A361" s="34"/>
      <c r="F361" s="686"/>
      <c r="G361" s="1075"/>
    </row>
    <row r="362" spans="1:7">
      <c r="A362" s="34"/>
      <c r="F362" s="686"/>
      <c r="G362" s="1075"/>
    </row>
    <row r="363" spans="1:7">
      <c r="A363" s="34"/>
      <c r="F363" s="686"/>
      <c r="G363" s="1075"/>
    </row>
    <row r="364" spans="1:7">
      <c r="A364" s="34"/>
      <c r="F364" s="686"/>
      <c r="G364" s="1075"/>
    </row>
    <row r="365" spans="1:7">
      <c r="A365" s="34"/>
      <c r="F365" s="686"/>
      <c r="G365" s="1075"/>
    </row>
    <row r="366" spans="1:7">
      <c r="A366" s="34"/>
      <c r="F366" s="686"/>
      <c r="G366" s="1075"/>
    </row>
    <row r="367" spans="1:7">
      <c r="A367" s="34"/>
      <c r="F367" s="686"/>
      <c r="G367" s="1075"/>
    </row>
    <row r="368" spans="1:7">
      <c r="A368" s="34"/>
      <c r="F368" s="686"/>
      <c r="G368" s="1075"/>
    </row>
    <row r="369" spans="1:7">
      <c r="A369" s="34"/>
      <c r="F369" s="686"/>
      <c r="G369" s="1075"/>
    </row>
    <row r="370" spans="1:7">
      <c r="A370" s="34"/>
      <c r="F370" s="686"/>
      <c r="G370" s="1075"/>
    </row>
    <row r="371" spans="1:7">
      <c r="A371" s="34"/>
      <c r="F371" s="686"/>
      <c r="G371" s="1075"/>
    </row>
    <row r="372" spans="1:7">
      <c r="A372" s="34"/>
      <c r="F372" s="686"/>
      <c r="G372" s="1075"/>
    </row>
    <row r="373" spans="1:7">
      <c r="A373" s="34"/>
      <c r="F373" s="686"/>
      <c r="G373" s="1075"/>
    </row>
    <row r="374" spans="1:7">
      <c r="A374" s="34"/>
      <c r="F374" s="686"/>
      <c r="G374" s="1075"/>
    </row>
    <row r="375" spans="1:7">
      <c r="A375" s="34"/>
      <c r="F375" s="686"/>
      <c r="G375" s="1075"/>
    </row>
    <row r="376" spans="1:7">
      <c r="A376" s="34"/>
      <c r="F376" s="686"/>
      <c r="G376" s="1075"/>
    </row>
    <row r="377" spans="1:7">
      <c r="A377" s="34"/>
      <c r="F377" s="686"/>
      <c r="G377" s="1075"/>
    </row>
    <row r="378" spans="1:7">
      <c r="A378" s="34"/>
      <c r="F378" s="686"/>
      <c r="G378" s="1075"/>
    </row>
    <row r="379" spans="1:7">
      <c r="A379" s="34"/>
      <c r="F379" s="686"/>
      <c r="G379" s="1075"/>
    </row>
    <row r="380" spans="1:7">
      <c r="A380" s="34"/>
      <c r="F380" s="686"/>
      <c r="G380" s="1075"/>
    </row>
    <row r="381" spans="1:7">
      <c r="A381" s="34"/>
      <c r="F381" s="686"/>
      <c r="G381" s="1075"/>
    </row>
    <row r="382" spans="1:7">
      <c r="A382" s="34"/>
      <c r="F382" s="686"/>
      <c r="G382" s="1075"/>
    </row>
    <row r="383" spans="1:7">
      <c r="A383" s="34"/>
      <c r="F383" s="686"/>
      <c r="G383" s="1075"/>
    </row>
    <row r="384" spans="1:7">
      <c r="A384" s="34"/>
      <c r="F384" s="686"/>
      <c r="G384" s="1075"/>
    </row>
    <row r="385" spans="1:7">
      <c r="A385" s="34"/>
      <c r="F385" s="686"/>
      <c r="G385" s="1075"/>
    </row>
    <row r="386" spans="1:7">
      <c r="A386" s="34"/>
      <c r="F386" s="686"/>
      <c r="G386" s="1075"/>
    </row>
    <row r="387" spans="1:7">
      <c r="A387" s="34"/>
      <c r="F387" s="686"/>
      <c r="G387" s="1075"/>
    </row>
    <row r="388" spans="1:7">
      <c r="A388" s="34"/>
      <c r="F388" s="686"/>
      <c r="G388" s="1075"/>
    </row>
    <row r="389" spans="1:7">
      <c r="A389" s="34"/>
      <c r="F389" s="686"/>
      <c r="G389" s="1075"/>
    </row>
    <row r="390" spans="1:7">
      <c r="A390" s="34"/>
      <c r="F390" s="686"/>
      <c r="G390" s="1075"/>
    </row>
    <row r="391" spans="1:7">
      <c r="A391" s="34"/>
      <c r="F391" s="686"/>
      <c r="G391" s="1075"/>
    </row>
    <row r="392" spans="1:7">
      <c r="A392" s="34"/>
      <c r="F392" s="686"/>
      <c r="G392" s="1075"/>
    </row>
    <row r="393" spans="1:7">
      <c r="A393" s="34"/>
      <c r="F393" s="686"/>
      <c r="G393" s="1075"/>
    </row>
    <row r="394" spans="1:7">
      <c r="A394" s="34"/>
      <c r="F394" s="686"/>
      <c r="G394" s="1075"/>
    </row>
    <row r="395" spans="1:7">
      <c r="A395" s="34"/>
      <c r="F395" s="686"/>
      <c r="G395" s="1075"/>
    </row>
    <row r="396" spans="1:7">
      <c r="A396" s="34"/>
      <c r="F396" s="686"/>
      <c r="G396" s="1075"/>
    </row>
    <row r="397" spans="1:7">
      <c r="A397" s="34"/>
      <c r="F397" s="686"/>
      <c r="G397" s="1075"/>
    </row>
    <row r="398" spans="1:7">
      <c r="A398" s="34"/>
      <c r="F398" s="686"/>
      <c r="G398" s="1075"/>
    </row>
    <row r="399" spans="1:7">
      <c r="A399" s="34"/>
      <c r="F399" s="686"/>
      <c r="G399" s="1075"/>
    </row>
    <row r="400" spans="1:7">
      <c r="A400" s="34"/>
      <c r="F400" s="686"/>
      <c r="G400" s="1075"/>
    </row>
    <row r="401" spans="1:7">
      <c r="A401" s="34"/>
      <c r="F401" s="686"/>
      <c r="G401" s="1075"/>
    </row>
    <row r="402" spans="1:7">
      <c r="A402" s="34"/>
      <c r="F402" s="686"/>
      <c r="G402" s="1075"/>
    </row>
    <row r="403" spans="1:7">
      <c r="A403" s="34"/>
      <c r="F403" s="686"/>
      <c r="G403" s="1075"/>
    </row>
    <row r="404" spans="1:7">
      <c r="A404" s="34"/>
      <c r="F404" s="686"/>
      <c r="G404" s="1075"/>
    </row>
    <row r="405" spans="1:7">
      <c r="A405" s="34"/>
      <c r="F405" s="686"/>
      <c r="G405" s="1075"/>
    </row>
    <row r="406" spans="1:7">
      <c r="A406" s="34"/>
      <c r="F406" s="686"/>
      <c r="G406" s="1075"/>
    </row>
    <row r="407" spans="1:7">
      <c r="A407" s="34"/>
      <c r="F407" s="686"/>
      <c r="G407" s="1075"/>
    </row>
    <row r="408" spans="1:7">
      <c r="A408" s="34"/>
      <c r="F408" s="686"/>
      <c r="G408" s="1075"/>
    </row>
    <row r="409" spans="1:7">
      <c r="A409" s="34"/>
      <c r="F409" s="686"/>
      <c r="G409" s="1075"/>
    </row>
    <row r="410" spans="1:7">
      <c r="A410" s="34"/>
      <c r="F410" s="686"/>
      <c r="G410" s="1075"/>
    </row>
    <row r="411" spans="1:7">
      <c r="A411" s="34"/>
      <c r="F411" s="686"/>
      <c r="G411" s="1075"/>
    </row>
    <row r="412" spans="1:7">
      <c r="A412" s="34"/>
      <c r="F412" s="686"/>
      <c r="G412" s="1075"/>
    </row>
    <row r="413" spans="1:7">
      <c r="A413" s="34"/>
      <c r="F413" s="686"/>
      <c r="G413" s="1075"/>
    </row>
    <row r="414" spans="1:7">
      <c r="A414" s="34"/>
      <c r="F414" s="686"/>
      <c r="G414" s="1075"/>
    </row>
    <row r="415" spans="1:7">
      <c r="A415" s="34"/>
      <c r="F415" s="686"/>
      <c r="G415" s="1075"/>
    </row>
    <row r="416" spans="1:7">
      <c r="A416" s="34"/>
      <c r="F416" s="686"/>
      <c r="G416" s="1075"/>
    </row>
    <row r="417" spans="1:7">
      <c r="A417" s="34"/>
      <c r="F417" s="686"/>
      <c r="G417" s="1075"/>
    </row>
    <row r="418" spans="1:7">
      <c r="A418" s="34"/>
      <c r="F418" s="686"/>
      <c r="G418" s="1075"/>
    </row>
    <row r="419" spans="1:7">
      <c r="A419" s="34"/>
      <c r="F419" s="686"/>
      <c r="G419" s="1075"/>
    </row>
    <row r="420" spans="1:7">
      <c r="A420" s="34"/>
      <c r="F420" s="686"/>
      <c r="G420" s="1075"/>
    </row>
    <row r="421" spans="1:7">
      <c r="A421" s="34"/>
      <c r="F421" s="686"/>
      <c r="G421" s="1075"/>
    </row>
    <row r="422" spans="1:7">
      <c r="A422" s="34"/>
      <c r="F422" s="686"/>
      <c r="G422" s="1075"/>
    </row>
    <row r="423" spans="1:7">
      <c r="A423" s="34"/>
      <c r="F423" s="686"/>
      <c r="G423" s="1075"/>
    </row>
    <row r="424" spans="1:7">
      <c r="A424" s="34"/>
      <c r="F424" s="686"/>
      <c r="G424" s="1075"/>
    </row>
    <row r="425" spans="1:7">
      <c r="A425" s="34"/>
      <c r="F425" s="686"/>
      <c r="G425" s="1075"/>
    </row>
    <row r="426" spans="1:7">
      <c r="A426" s="34"/>
      <c r="F426" s="686"/>
      <c r="G426" s="1075"/>
    </row>
    <row r="427" spans="1:7">
      <c r="A427" s="34"/>
      <c r="F427" s="686"/>
      <c r="G427" s="1075"/>
    </row>
    <row r="428" spans="1:7">
      <c r="A428" s="34"/>
      <c r="F428" s="686"/>
      <c r="G428" s="1075"/>
    </row>
    <row r="429" spans="1:7">
      <c r="A429" s="34"/>
      <c r="F429" s="686"/>
      <c r="G429" s="1075"/>
    </row>
    <row r="430" spans="1:7">
      <c r="A430" s="34"/>
      <c r="F430" s="686"/>
      <c r="G430" s="1075"/>
    </row>
    <row r="431" spans="1:7">
      <c r="A431" s="34"/>
      <c r="F431" s="686"/>
      <c r="G431" s="1075"/>
    </row>
    <row r="432" spans="1:7">
      <c r="A432" s="34"/>
      <c r="F432" s="686"/>
      <c r="G432" s="1075"/>
    </row>
    <row r="433" spans="1:7">
      <c r="A433" s="34"/>
      <c r="F433" s="686"/>
      <c r="G433" s="1075"/>
    </row>
    <row r="434" spans="1:7">
      <c r="A434" s="34"/>
      <c r="F434" s="686"/>
      <c r="G434" s="1075"/>
    </row>
    <row r="435" spans="1:7">
      <c r="A435" s="34"/>
      <c r="F435" s="686"/>
      <c r="G435" s="1075"/>
    </row>
    <row r="436" spans="1:7">
      <c r="A436" s="34"/>
      <c r="F436" s="686"/>
      <c r="G436" s="1075"/>
    </row>
    <row r="437" spans="1:7">
      <c r="A437" s="34"/>
      <c r="F437" s="686"/>
      <c r="G437" s="1075"/>
    </row>
    <row r="438" spans="1:7">
      <c r="A438" s="34"/>
      <c r="F438" s="686"/>
      <c r="G438" s="1075"/>
    </row>
    <row r="439" spans="1:7">
      <c r="A439" s="34"/>
      <c r="F439" s="686"/>
      <c r="G439" s="1075"/>
    </row>
    <row r="440" spans="1:7">
      <c r="A440" s="34"/>
      <c r="F440" s="686"/>
      <c r="G440" s="1075"/>
    </row>
    <row r="441" spans="1:7">
      <c r="A441" s="34"/>
      <c r="F441" s="686"/>
      <c r="G441" s="1075"/>
    </row>
    <row r="442" spans="1:7">
      <c r="A442" s="34"/>
      <c r="F442" s="686"/>
      <c r="G442" s="1075"/>
    </row>
    <row r="443" spans="1:7">
      <c r="A443" s="34"/>
      <c r="F443" s="686"/>
      <c r="G443" s="1075"/>
    </row>
    <row r="444" spans="1:7">
      <c r="A444" s="34"/>
      <c r="F444" s="686"/>
      <c r="G444" s="1075"/>
    </row>
    <row r="445" spans="1:7">
      <c r="A445" s="34"/>
      <c r="F445" s="686"/>
      <c r="G445" s="1075"/>
    </row>
    <row r="446" spans="1:7">
      <c r="A446" s="34"/>
      <c r="F446" s="686"/>
      <c r="G446" s="1075"/>
    </row>
    <row r="447" spans="1:7">
      <c r="A447" s="34"/>
      <c r="F447" s="686"/>
      <c r="G447" s="1075"/>
    </row>
    <row r="448" spans="1:7">
      <c r="A448" s="34"/>
      <c r="F448" s="686"/>
      <c r="G448" s="1075"/>
    </row>
    <row r="449" spans="1:7">
      <c r="A449" s="34"/>
      <c r="F449" s="686"/>
      <c r="G449" s="1075"/>
    </row>
    <row r="450" spans="1:7">
      <c r="A450" s="34"/>
      <c r="F450" s="686"/>
      <c r="G450" s="1075"/>
    </row>
    <row r="451" spans="1:7">
      <c r="A451" s="34"/>
      <c r="F451" s="686"/>
      <c r="G451" s="1075"/>
    </row>
    <row r="452" spans="1:7">
      <c r="A452" s="34"/>
      <c r="F452" s="686"/>
      <c r="G452" s="1075"/>
    </row>
    <row r="453" spans="1:7">
      <c r="A453" s="34"/>
      <c r="F453" s="686"/>
      <c r="G453" s="1075"/>
    </row>
    <row r="454" spans="1:7">
      <c r="A454" s="34"/>
      <c r="F454" s="686"/>
      <c r="G454" s="1075"/>
    </row>
    <row r="455" spans="1:7">
      <c r="A455" s="34"/>
      <c r="F455" s="686"/>
      <c r="G455" s="1075"/>
    </row>
    <row r="456" spans="1:7">
      <c r="A456" s="34"/>
      <c r="F456" s="686"/>
      <c r="G456" s="1075"/>
    </row>
    <row r="457" spans="1:7">
      <c r="A457" s="34"/>
      <c r="F457" s="686"/>
      <c r="G457" s="1075"/>
    </row>
    <row r="458" spans="1:7">
      <c r="A458" s="34"/>
      <c r="F458" s="686"/>
      <c r="G458" s="1075"/>
    </row>
    <row r="459" spans="1:7">
      <c r="A459" s="34"/>
      <c r="F459" s="686"/>
      <c r="G459" s="1075"/>
    </row>
    <row r="460" spans="1:7">
      <c r="A460" s="34"/>
      <c r="F460" s="686"/>
      <c r="G460" s="1075"/>
    </row>
    <row r="461" spans="1:7">
      <c r="A461" s="34"/>
      <c r="F461" s="686"/>
      <c r="G461" s="1075"/>
    </row>
    <row r="462" spans="1:7">
      <c r="A462" s="34"/>
      <c r="F462" s="686"/>
      <c r="G462" s="1075"/>
    </row>
    <row r="463" spans="1:7">
      <c r="A463" s="34"/>
      <c r="F463" s="686"/>
      <c r="G463" s="1075"/>
    </row>
    <row r="464" spans="1:7">
      <c r="A464" s="34"/>
      <c r="F464" s="686"/>
      <c r="G464" s="1075"/>
    </row>
    <row r="465" spans="1:7">
      <c r="A465" s="34"/>
      <c r="F465" s="686"/>
      <c r="G465" s="1075"/>
    </row>
    <row r="466" spans="1:7">
      <c r="A466" s="34"/>
      <c r="F466" s="686"/>
      <c r="G466" s="1075"/>
    </row>
    <row r="467" spans="1:7">
      <c r="A467" s="34"/>
      <c r="F467" s="686"/>
      <c r="G467" s="1075"/>
    </row>
    <row r="468" spans="1:7">
      <c r="A468" s="34"/>
      <c r="F468" s="686"/>
      <c r="G468" s="1075"/>
    </row>
    <row r="469" spans="1:7">
      <c r="A469" s="34"/>
      <c r="F469" s="686"/>
      <c r="G469" s="1075"/>
    </row>
    <row r="470" spans="1:7">
      <c r="A470" s="34"/>
      <c r="F470" s="686"/>
      <c r="G470" s="1075"/>
    </row>
    <row r="471" spans="1:7">
      <c r="A471" s="34"/>
      <c r="F471" s="686"/>
      <c r="G471" s="1075"/>
    </row>
    <row r="472" spans="1:7">
      <c r="A472" s="34"/>
      <c r="F472" s="686"/>
      <c r="G472" s="1075"/>
    </row>
    <row r="473" spans="1:7">
      <c r="A473" s="34"/>
      <c r="F473" s="686"/>
      <c r="G473" s="1075"/>
    </row>
    <row r="474" spans="1:7">
      <c r="A474" s="34"/>
      <c r="F474" s="686"/>
      <c r="G474" s="1075"/>
    </row>
    <row r="475" spans="1:7">
      <c r="A475" s="34"/>
      <c r="F475" s="686"/>
      <c r="G475" s="1075"/>
    </row>
    <row r="476" spans="1:7">
      <c r="A476" s="34"/>
      <c r="F476" s="686"/>
      <c r="G476" s="1075"/>
    </row>
    <row r="477" spans="1:7">
      <c r="A477" s="34"/>
      <c r="F477" s="686"/>
      <c r="G477" s="1075"/>
    </row>
    <row r="478" spans="1:7">
      <c r="A478" s="34"/>
      <c r="F478" s="686"/>
      <c r="G478" s="1075"/>
    </row>
    <row r="479" spans="1:7">
      <c r="A479" s="34"/>
      <c r="F479" s="686"/>
      <c r="G479" s="1075"/>
    </row>
    <row r="480" spans="1:7">
      <c r="A480" s="34"/>
      <c r="F480" s="686"/>
      <c r="G480" s="1075"/>
    </row>
    <row r="481" spans="1:7">
      <c r="A481" s="34"/>
      <c r="F481" s="686"/>
      <c r="G481" s="1075"/>
    </row>
    <row r="482" spans="1:7">
      <c r="A482" s="34"/>
      <c r="F482" s="686"/>
      <c r="G482" s="1075"/>
    </row>
    <row r="483" spans="1:7">
      <c r="A483" s="34"/>
      <c r="F483" s="686"/>
      <c r="G483" s="1075"/>
    </row>
    <row r="484" spans="1:7">
      <c r="A484" s="34"/>
      <c r="F484" s="686"/>
      <c r="G484" s="1075"/>
    </row>
    <row r="485" spans="1:7">
      <c r="A485" s="34"/>
      <c r="F485" s="686"/>
      <c r="G485" s="1075"/>
    </row>
    <row r="486" spans="1:7">
      <c r="A486" s="34"/>
      <c r="F486" s="686"/>
      <c r="G486" s="1075"/>
    </row>
    <row r="487" spans="1:7">
      <c r="A487" s="34"/>
      <c r="F487" s="686"/>
      <c r="G487" s="1075"/>
    </row>
    <row r="488" spans="1:7">
      <c r="A488" s="34"/>
      <c r="F488" s="686"/>
      <c r="G488" s="1075"/>
    </row>
    <row r="489" spans="1:7">
      <c r="A489" s="34"/>
      <c r="F489" s="686"/>
      <c r="G489" s="1075"/>
    </row>
    <row r="490" spans="1:7">
      <c r="A490" s="34"/>
      <c r="F490" s="686"/>
      <c r="G490" s="1075"/>
    </row>
    <row r="491" spans="1:7">
      <c r="A491" s="34"/>
      <c r="F491" s="686"/>
      <c r="G491" s="1075"/>
    </row>
    <row r="492" spans="1:7">
      <c r="A492" s="34"/>
      <c r="F492" s="686"/>
      <c r="G492" s="1075"/>
    </row>
    <row r="493" spans="1:7">
      <c r="A493" s="34"/>
      <c r="F493" s="686"/>
      <c r="G493" s="1075"/>
    </row>
    <row r="494" spans="1:7">
      <c r="A494" s="34"/>
      <c r="F494" s="686"/>
      <c r="G494" s="1075"/>
    </row>
    <row r="495" spans="1:7">
      <c r="A495" s="34"/>
      <c r="F495" s="686"/>
      <c r="G495" s="1075"/>
    </row>
    <row r="496" spans="1:7">
      <c r="A496" s="34"/>
      <c r="F496" s="686"/>
      <c r="G496" s="1075"/>
    </row>
    <row r="497" spans="1:7">
      <c r="A497" s="34"/>
      <c r="F497" s="686"/>
      <c r="G497" s="1075"/>
    </row>
    <row r="498" spans="1:7">
      <c r="A498" s="34"/>
      <c r="F498" s="686"/>
      <c r="G498" s="1075"/>
    </row>
    <row r="499" spans="1:7">
      <c r="A499" s="34"/>
      <c r="F499" s="686"/>
      <c r="G499" s="1075"/>
    </row>
    <row r="500" spans="1:7">
      <c r="A500" s="34"/>
      <c r="F500" s="686"/>
      <c r="G500" s="1075"/>
    </row>
    <row r="501" spans="1:7">
      <c r="A501" s="34"/>
      <c r="F501" s="686"/>
      <c r="G501" s="1075"/>
    </row>
    <row r="502" spans="1:7">
      <c r="A502" s="34"/>
      <c r="F502" s="686"/>
      <c r="G502" s="1075"/>
    </row>
    <row r="503" spans="1:7">
      <c r="A503" s="34"/>
      <c r="F503" s="686"/>
      <c r="G503" s="1075"/>
    </row>
    <row r="504" spans="1:7">
      <c r="A504" s="34"/>
      <c r="F504" s="686"/>
      <c r="G504" s="1075"/>
    </row>
    <row r="505" spans="1:7">
      <c r="A505" s="34"/>
      <c r="F505" s="686"/>
      <c r="G505" s="1075"/>
    </row>
    <row r="506" spans="1:7">
      <c r="A506" s="34"/>
      <c r="F506" s="686"/>
      <c r="G506" s="1075"/>
    </row>
    <row r="507" spans="1:7">
      <c r="A507" s="34"/>
      <c r="F507" s="686"/>
      <c r="G507" s="1075"/>
    </row>
    <row r="508" spans="1:7">
      <c r="A508" s="34"/>
      <c r="F508" s="686"/>
      <c r="G508" s="1075"/>
    </row>
    <row r="509" spans="1:7">
      <c r="A509" s="34"/>
      <c r="F509" s="686"/>
      <c r="G509" s="1075"/>
    </row>
    <row r="510" spans="1:7">
      <c r="A510" s="34"/>
      <c r="F510" s="686"/>
      <c r="G510" s="1075"/>
    </row>
    <row r="511" spans="1:7">
      <c r="A511" s="34"/>
      <c r="F511" s="686"/>
      <c r="G511" s="1075"/>
    </row>
    <row r="512" spans="1:7">
      <c r="A512" s="34"/>
      <c r="F512" s="686"/>
      <c r="G512" s="1075"/>
    </row>
    <row r="513" spans="1:7">
      <c r="A513" s="34"/>
      <c r="F513" s="686"/>
      <c r="G513" s="1075"/>
    </row>
  </sheetData>
  <sheetProtection algorithmName="SHA-512" hashValue="yIq97G6XM1bSMp87F7G1iLRp/CiHfPGme+2pvlA1r+TWXLQcRQiMnnwcVs7B9zAtCjDa42hRC0aisAcYsUZ7BA==" saltValue="C4rOyWstiQpD1U4GvP5udw==" spinCount="100000" sheet="1" objects="1" scenarios="1"/>
  <mergeCells count="1">
    <mergeCell ref="A2:C2"/>
  </mergeCells>
  <conditionalFormatting sqref="G218:G219">
    <cfRule type="cellIs" dxfId="2" priority="1" stopIfTrue="1" operator="equal">
      <formula>0</formula>
    </cfRule>
  </conditionalFormatting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Narrow,Regular"E - &amp;P</oddFooter>
  </headerFooter>
  <rowBreaks count="6" manualBreakCount="6">
    <brk id="45" max="7" man="1"/>
    <brk id="84" max="7" man="1"/>
    <brk id="95" max="16383" man="1"/>
    <brk id="134" max="7" man="1"/>
    <brk id="177" max="7" man="1"/>
    <brk id="216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319"/>
  <sheetViews>
    <sheetView view="pageBreakPreview" topLeftCell="A19" zoomScaleNormal="75" zoomScaleSheetLayoutView="100" workbookViewId="0">
      <selection activeCell="R13" sqref="R13"/>
    </sheetView>
  </sheetViews>
  <sheetFormatPr defaultColWidth="9.140625" defaultRowHeight="12.75"/>
  <cols>
    <col min="1" max="1" width="4.7109375" style="106" customWidth="1"/>
    <col min="2" max="2" width="0.85546875" style="34" customWidth="1"/>
    <col min="3" max="3" width="36.7109375" style="42" customWidth="1"/>
    <col min="4" max="4" width="6.7109375" style="43" customWidth="1"/>
    <col min="5" max="5" width="6.7109375" style="111" customWidth="1"/>
    <col min="6" max="6" width="7.7109375" style="107" customWidth="1"/>
    <col min="7" max="7" width="10.7109375" style="1100" customWidth="1"/>
    <col min="8" max="8" width="12.7109375" style="62" customWidth="1"/>
    <col min="9" max="9" width="12.7109375" style="111" customWidth="1"/>
    <col min="10" max="10" width="12.7109375" style="541" customWidth="1"/>
    <col min="11" max="11" width="12.7109375" style="111" customWidth="1"/>
    <col min="12" max="12" width="10.140625" style="17" bestFit="1" customWidth="1"/>
    <col min="13" max="16384" width="9.140625" style="17"/>
  </cols>
  <sheetData>
    <row r="1" spans="1:15" s="214" customFormat="1" ht="16.5" customHeight="1">
      <c r="A1" s="992" t="s">
        <v>817</v>
      </c>
      <c r="B1" s="992"/>
      <c r="C1" s="992"/>
      <c r="D1" s="992"/>
      <c r="E1" s="400"/>
      <c r="F1" s="210"/>
      <c r="G1" s="1073"/>
      <c r="H1" s="211"/>
      <c r="I1" s="394"/>
      <c r="J1" s="532"/>
      <c r="K1" s="394"/>
      <c r="L1" s="213"/>
      <c r="M1" s="213"/>
      <c r="N1" s="213"/>
      <c r="O1" s="213"/>
    </row>
    <row r="2" spans="1:15" s="100" customFormat="1" ht="16.5" customHeight="1">
      <c r="A2" s="1145" t="s">
        <v>498</v>
      </c>
      <c r="B2" s="1145"/>
      <c r="C2" s="1145"/>
      <c r="D2" s="30"/>
      <c r="E2" s="310"/>
      <c r="F2" s="31"/>
      <c r="G2" s="1074"/>
      <c r="H2" s="342" t="s">
        <v>326</v>
      </c>
      <c r="I2" s="395"/>
      <c r="J2" s="403"/>
      <c r="K2" s="396"/>
    </row>
    <row r="3" spans="1:15" ht="20.100000000000001" customHeight="1">
      <c r="A3" s="34"/>
      <c r="B3" s="101"/>
      <c r="C3" s="103"/>
      <c r="E3" s="22"/>
      <c r="F3" s="2"/>
      <c r="G3" s="1075"/>
      <c r="H3" s="105"/>
      <c r="I3" s="397"/>
      <c r="J3" s="403"/>
      <c r="K3" s="141"/>
    </row>
    <row r="4" spans="1:15" ht="25.5">
      <c r="A4" s="546" t="s">
        <v>7</v>
      </c>
      <c r="B4" s="547"/>
      <c r="C4" s="548" t="s">
        <v>3</v>
      </c>
      <c r="D4" s="549" t="s">
        <v>170</v>
      </c>
      <c r="E4" s="550" t="s">
        <v>16</v>
      </c>
      <c r="F4" s="551" t="s">
        <v>0</v>
      </c>
      <c r="G4" s="1076" t="s">
        <v>1</v>
      </c>
      <c r="H4" s="552" t="s">
        <v>5</v>
      </c>
      <c r="I4" s="553" t="s">
        <v>216</v>
      </c>
      <c r="J4" s="554" t="s">
        <v>305</v>
      </c>
      <c r="K4" s="555" t="s">
        <v>306</v>
      </c>
    </row>
    <row r="5" spans="1:15">
      <c r="A5" s="34"/>
      <c r="F5" s="2"/>
      <c r="G5" s="1075"/>
      <c r="I5" s="271"/>
      <c r="J5" s="533"/>
      <c r="K5" s="271"/>
    </row>
    <row r="6" spans="1:15" s="178" customFormat="1" ht="24.95" customHeight="1">
      <c r="A6" s="47"/>
      <c r="B6" s="47"/>
      <c r="C6" s="200" t="s">
        <v>327</v>
      </c>
      <c r="D6" s="96"/>
      <c r="E6" s="180"/>
      <c r="F6" s="21"/>
      <c r="G6" s="1077"/>
      <c r="H6" s="63"/>
      <c r="I6" s="398"/>
      <c r="J6" s="403"/>
      <c r="K6" s="398"/>
    </row>
    <row r="7" spans="1:15">
      <c r="A7" s="109"/>
      <c r="B7" s="109"/>
      <c r="C7" s="111"/>
      <c r="D7" s="111"/>
      <c r="E7" s="500"/>
      <c r="F7" s="112"/>
      <c r="G7" s="130"/>
      <c r="H7" s="177"/>
      <c r="I7" s="534"/>
      <c r="J7" s="535"/>
      <c r="K7" s="534"/>
    </row>
    <row r="8" spans="1:15" s="135" customFormat="1">
      <c r="A8" s="472" t="s">
        <v>151</v>
      </c>
      <c r="B8" s="457"/>
      <c r="C8" s="458" t="s">
        <v>510</v>
      </c>
      <c r="D8" s="501"/>
      <c r="E8" s="502"/>
      <c r="F8" s="460"/>
      <c r="G8" s="1114"/>
      <c r="H8" s="461"/>
      <c r="I8" s="560"/>
      <c r="J8" s="536"/>
      <c r="K8" s="398"/>
    </row>
    <row r="9" spans="1:15" s="135" customFormat="1">
      <c r="A9" s="473"/>
      <c r="B9" s="462"/>
      <c r="C9" s="463"/>
      <c r="D9" s="503"/>
      <c r="E9" s="123"/>
      <c r="F9" s="464"/>
      <c r="G9" s="1081"/>
      <c r="H9" s="202"/>
      <c r="I9" s="560"/>
      <c r="J9" s="536"/>
      <c r="K9" s="398"/>
    </row>
    <row r="10" spans="1:15" s="135" customFormat="1" ht="25.5">
      <c r="A10" s="484">
        <v>1</v>
      </c>
      <c r="B10" s="485"/>
      <c r="C10" s="486" t="s">
        <v>456</v>
      </c>
      <c r="D10" s="487" t="s">
        <v>222</v>
      </c>
      <c r="E10" s="123" t="s">
        <v>2</v>
      </c>
      <c r="F10" s="198">
        <v>1</v>
      </c>
      <c r="G10" s="298"/>
      <c r="H10" s="202">
        <f>G10*F10</f>
        <v>0</v>
      </c>
      <c r="I10" s="561">
        <f>H10</f>
        <v>0</v>
      </c>
      <c r="J10" s="123"/>
      <c r="K10" s="271"/>
    </row>
    <row r="11" spans="1:15" s="135" customFormat="1">
      <c r="A11" s="484"/>
      <c r="B11" s="485"/>
      <c r="C11" s="486"/>
      <c r="D11" s="504"/>
      <c r="E11" s="123"/>
      <c r="F11" s="505"/>
      <c r="G11" s="298"/>
      <c r="H11" s="202"/>
      <c r="I11" s="531"/>
      <c r="J11" s="123"/>
      <c r="K11" s="271"/>
    </row>
    <row r="12" spans="1:15" s="135" customFormat="1" ht="25.5">
      <c r="A12" s="484">
        <f>A10+1</f>
        <v>2</v>
      </c>
      <c r="B12" s="485"/>
      <c r="C12" s="486" t="s">
        <v>524</v>
      </c>
      <c r="D12" s="487" t="s">
        <v>223</v>
      </c>
      <c r="E12" s="123" t="s">
        <v>2</v>
      </c>
      <c r="F12" s="198">
        <v>5</v>
      </c>
      <c r="G12" s="298"/>
      <c r="H12" s="202">
        <f>G12*F12</f>
        <v>0</v>
      </c>
      <c r="I12" s="561">
        <f>H12</f>
        <v>0</v>
      </c>
      <c r="J12" s="123"/>
      <c r="K12" s="271"/>
    </row>
    <row r="13" spans="1:15" s="135" customFormat="1">
      <c r="A13" s="484"/>
      <c r="B13" s="485"/>
      <c r="C13" s="486"/>
      <c r="D13" s="487"/>
      <c r="E13" s="123"/>
      <c r="F13" s="198"/>
      <c r="G13" s="1082"/>
      <c r="H13" s="202"/>
      <c r="I13" s="531"/>
      <c r="J13" s="123"/>
      <c r="K13" s="271"/>
    </row>
    <row r="14" spans="1:15" s="135" customFormat="1" ht="25.5">
      <c r="A14" s="484">
        <f>A12+1</f>
        <v>3</v>
      </c>
      <c r="B14" s="485"/>
      <c r="C14" s="486" t="s">
        <v>525</v>
      </c>
      <c r="D14" s="487" t="s">
        <v>224</v>
      </c>
      <c r="E14" s="123" t="s">
        <v>2</v>
      </c>
      <c r="F14" s="198">
        <v>65</v>
      </c>
      <c r="G14" s="298"/>
      <c r="H14" s="202">
        <f>G14*F14</f>
        <v>0</v>
      </c>
      <c r="I14" s="561">
        <f>H14</f>
        <v>0</v>
      </c>
      <c r="J14" s="123"/>
      <c r="K14" s="271"/>
    </row>
    <row r="15" spans="1:15" s="149" customFormat="1">
      <c r="A15" s="484"/>
      <c r="B15" s="485"/>
      <c r="C15" s="486"/>
      <c r="D15" s="487"/>
      <c r="E15" s="123"/>
      <c r="F15" s="198"/>
      <c r="G15" s="1082"/>
      <c r="H15" s="202"/>
      <c r="I15" s="531"/>
      <c r="J15" s="122"/>
      <c r="K15" s="401"/>
    </row>
    <row r="16" spans="1:15" s="135" customFormat="1" ht="25.5">
      <c r="A16" s="484">
        <f>A14+1</f>
        <v>4</v>
      </c>
      <c r="B16" s="485"/>
      <c r="C16" s="486" t="s">
        <v>526</v>
      </c>
      <c r="D16" s="487" t="s">
        <v>225</v>
      </c>
      <c r="E16" s="123" t="s">
        <v>127</v>
      </c>
      <c r="F16" s="147">
        <v>3200</v>
      </c>
      <c r="G16" s="298"/>
      <c r="H16" s="202">
        <f>G16*F16</f>
        <v>0</v>
      </c>
      <c r="I16" s="561">
        <f>H16</f>
        <v>0</v>
      </c>
      <c r="J16" s="123"/>
      <c r="K16" s="271"/>
    </row>
    <row r="17" spans="1:17" s="135" customFormat="1">
      <c r="A17" s="484"/>
      <c r="B17" s="485"/>
      <c r="C17" s="486"/>
      <c r="D17" s="487"/>
      <c r="E17" s="537"/>
      <c r="F17" s="198"/>
      <c r="G17" s="298"/>
      <c r="H17" s="202"/>
      <c r="I17" s="531"/>
      <c r="J17" s="123"/>
      <c r="K17" s="271"/>
    </row>
    <row r="18" spans="1:17" s="135" customFormat="1" ht="38.25">
      <c r="A18" s="484">
        <f>A16+1</f>
        <v>5</v>
      </c>
      <c r="B18" s="485"/>
      <c r="C18" s="486" t="s">
        <v>527</v>
      </c>
      <c r="D18" s="487" t="s">
        <v>226</v>
      </c>
      <c r="E18" s="123" t="s">
        <v>2</v>
      </c>
      <c r="F18" s="198">
        <v>1</v>
      </c>
      <c r="G18" s="298"/>
      <c r="H18" s="202">
        <f>G18*F18</f>
        <v>0</v>
      </c>
      <c r="I18" s="561">
        <f>H18</f>
        <v>0</v>
      </c>
      <c r="J18" s="123"/>
      <c r="K18" s="271"/>
    </row>
    <row r="19" spans="1:17" s="135" customFormat="1">
      <c r="A19" s="164"/>
      <c r="B19" s="203"/>
      <c r="C19" s="150"/>
      <c r="D19" s="487"/>
      <c r="E19" s="123"/>
      <c r="G19" s="1081"/>
      <c r="H19" s="202"/>
      <c r="I19" s="398"/>
      <c r="J19" s="403"/>
      <c r="K19" s="398"/>
    </row>
    <row r="20" spans="1:17" s="19" customFormat="1" ht="15" customHeight="1">
      <c r="A20" s="538"/>
      <c r="B20" s="539"/>
      <c r="C20" s="540" t="s">
        <v>512</v>
      </c>
      <c r="D20" s="538"/>
      <c r="E20" s="474"/>
      <c r="F20" s="466"/>
      <c r="G20" s="1115"/>
      <c r="H20" s="488">
        <f>SUM(H8:H19)</f>
        <v>0</v>
      </c>
      <c r="I20" s="288">
        <f>SUM(I8:I19)</f>
        <v>0</v>
      </c>
      <c r="J20" s="393">
        <f>SUM(J8:J19)</f>
        <v>0</v>
      </c>
      <c r="K20" s="289">
        <f>SUM(K8:K19)</f>
        <v>0</v>
      </c>
    </row>
    <row r="21" spans="1:17" s="150" customFormat="1" ht="20.100000000000001" customHeight="1">
      <c r="A21" s="165"/>
      <c r="B21" s="165"/>
      <c r="C21" s="489"/>
      <c r="D21" s="409"/>
      <c r="E21" s="453"/>
      <c r="F21" s="153"/>
      <c r="G21" s="1109"/>
      <c r="H21" s="565"/>
      <c r="I21" s="399"/>
      <c r="J21" s="542"/>
      <c r="K21" s="399"/>
    </row>
    <row r="22" spans="1:17" s="40" customFormat="1" ht="24.95" customHeight="1">
      <c r="A22" s="187"/>
      <c r="B22" s="187"/>
      <c r="C22" s="192" t="s">
        <v>529</v>
      </c>
      <c r="D22" s="556"/>
      <c r="E22" s="454"/>
      <c r="F22" s="452"/>
      <c r="G22" s="1116"/>
      <c r="H22" s="188"/>
      <c r="I22" s="557" t="s">
        <v>216</v>
      </c>
      <c r="J22" s="558" t="s">
        <v>305</v>
      </c>
      <c r="K22" s="559" t="s">
        <v>306</v>
      </c>
    </row>
    <row r="23" spans="1:17" ht="20.100000000000001" customHeight="1">
      <c r="A23" s="22"/>
      <c r="B23" s="104"/>
      <c r="C23" s="162"/>
      <c r="D23" s="409"/>
      <c r="E23" s="450"/>
      <c r="F23" s="449"/>
      <c r="G23" s="1052"/>
      <c r="H23" s="2"/>
      <c r="I23" s="398"/>
      <c r="J23" s="403"/>
      <c r="K23" s="398"/>
    </row>
    <row r="24" spans="1:17" s="150" customFormat="1" ht="20.100000000000001" customHeight="1">
      <c r="A24" s="473" t="s">
        <v>151</v>
      </c>
      <c r="B24" s="462"/>
      <c r="C24" s="468" t="s">
        <v>510</v>
      </c>
      <c r="D24" s="409"/>
      <c r="E24" s="456"/>
      <c r="F24" s="456"/>
      <c r="G24" s="1117"/>
      <c r="H24" s="469">
        <f>$H$20</f>
        <v>0</v>
      </c>
      <c r="I24" s="543">
        <f>I20</f>
        <v>0</v>
      </c>
      <c r="J24" s="544">
        <f>J20</f>
        <v>0</v>
      </c>
      <c r="K24" s="545">
        <f>K20</f>
        <v>0</v>
      </c>
    </row>
    <row r="25" spans="1:17" s="150" customFormat="1" ht="20.100000000000001" customHeight="1">
      <c r="A25" s="1019" t="s">
        <v>152</v>
      </c>
      <c r="B25" s="1013"/>
      <c r="C25" s="1020" t="s">
        <v>528</v>
      </c>
      <c r="D25" s="1021"/>
      <c r="E25" s="1022"/>
      <c r="F25" s="1022"/>
      <c r="G25" s="1118"/>
      <c r="H25" s="1023">
        <v>0</v>
      </c>
      <c r="I25" s="543">
        <v>0</v>
      </c>
      <c r="J25" s="544">
        <v>0</v>
      </c>
      <c r="K25" s="545">
        <v>0</v>
      </c>
    </row>
    <row r="26" spans="1:17" s="150" customFormat="1" ht="20.100000000000001" customHeight="1">
      <c r="A26" s="1019" t="s">
        <v>187</v>
      </c>
      <c r="B26" s="1013"/>
      <c r="C26" s="1024" t="s">
        <v>210</v>
      </c>
      <c r="D26" s="1021"/>
      <c r="E26" s="1022"/>
      <c r="F26" s="1022"/>
      <c r="G26" s="1118"/>
      <c r="H26" s="1023">
        <v>0</v>
      </c>
      <c r="I26" s="543">
        <v>0</v>
      </c>
      <c r="J26" s="544">
        <v>0</v>
      </c>
      <c r="K26" s="798">
        <v>0</v>
      </c>
    </row>
    <row r="27" spans="1:17" s="150" customFormat="1" ht="20.100000000000001" customHeight="1">
      <c r="A27" s="1004" t="s">
        <v>188</v>
      </c>
      <c r="B27" s="1025"/>
      <c r="C27" s="1026" t="s">
        <v>211</v>
      </c>
      <c r="D27" s="1021"/>
      <c r="E27" s="1027"/>
      <c r="F27" s="1028"/>
      <c r="G27" s="1119"/>
      <c r="H27" s="1029">
        <v>0</v>
      </c>
      <c r="I27" s="543">
        <v>0</v>
      </c>
      <c r="J27" s="544">
        <v>0</v>
      </c>
      <c r="K27" s="545">
        <v>0</v>
      </c>
    </row>
    <row r="28" spans="1:17" s="150" customFormat="1" ht="20.100000000000001" customHeight="1">
      <c r="A28" s="1030" t="s">
        <v>189</v>
      </c>
      <c r="B28" s="1031"/>
      <c r="C28" s="1014" t="s">
        <v>212</v>
      </c>
      <c r="D28" s="1032"/>
      <c r="E28" s="1033"/>
      <c r="F28" s="1034"/>
      <c r="G28" s="1120"/>
      <c r="H28" s="1018">
        <v>0</v>
      </c>
      <c r="I28" s="543">
        <v>0</v>
      </c>
      <c r="J28" s="544">
        <v>0</v>
      </c>
      <c r="K28" s="545">
        <v>0</v>
      </c>
    </row>
    <row r="29" spans="1:17" s="145" customFormat="1" ht="20.100000000000001" customHeight="1">
      <c r="A29" s="111"/>
      <c r="B29" s="6"/>
      <c r="C29" s="471" t="s">
        <v>530</v>
      </c>
      <c r="D29" s="409"/>
      <c r="E29" s="110"/>
      <c r="F29" s="110"/>
      <c r="G29" s="1121"/>
      <c r="H29" s="98">
        <f>SUM(H24:H28)</f>
        <v>0</v>
      </c>
      <c r="I29" s="247">
        <f>SUM(I24:I28)</f>
        <v>0</v>
      </c>
      <c r="J29" s="406">
        <f>SUM(J24:J28)</f>
        <v>0</v>
      </c>
      <c r="K29" s="287">
        <f>SUM(K24:K28)</f>
        <v>0</v>
      </c>
      <c r="L29" s="144"/>
    </row>
    <row r="30" spans="1:17" s="6" customFormat="1">
      <c r="A30" s="34"/>
      <c r="B30" s="34"/>
      <c r="C30" s="42"/>
      <c r="D30" s="43"/>
      <c r="E30" s="111"/>
      <c r="F30" s="2"/>
      <c r="G30" s="1075"/>
      <c r="H30" s="62"/>
      <c r="I30" s="111"/>
      <c r="J30" s="541"/>
      <c r="K30" s="111"/>
      <c r="L30" s="17"/>
      <c r="M30" s="17"/>
      <c r="N30" s="17"/>
      <c r="O30" s="17"/>
      <c r="P30" s="17"/>
      <c r="Q30" s="17"/>
    </row>
    <row r="31" spans="1:17" s="6" customFormat="1">
      <c r="A31" s="34"/>
      <c r="B31" s="34"/>
      <c r="C31" s="42" t="s">
        <v>184</v>
      </c>
      <c r="D31" s="43"/>
      <c r="E31" s="111"/>
      <c r="F31" s="2"/>
      <c r="G31" s="1075"/>
      <c r="H31" s="62"/>
      <c r="I31" s="111"/>
      <c r="J31" s="541"/>
      <c r="K31" s="111"/>
      <c r="L31" s="17"/>
      <c r="M31" s="17"/>
      <c r="N31" s="17"/>
      <c r="O31" s="17"/>
      <c r="P31" s="17"/>
      <c r="Q31" s="17"/>
    </row>
    <row r="32" spans="1:17" s="6" customFormat="1">
      <c r="A32" s="34"/>
      <c r="B32" s="34"/>
      <c r="C32" s="42"/>
      <c r="D32" s="43"/>
      <c r="E32" s="111"/>
      <c r="F32" s="2"/>
      <c r="G32" s="1075"/>
      <c r="H32" s="62"/>
      <c r="I32" s="111"/>
      <c r="J32" s="541"/>
      <c r="K32" s="111"/>
      <c r="L32" s="17"/>
      <c r="M32" s="17"/>
      <c r="N32" s="17"/>
      <c r="O32" s="17"/>
      <c r="P32" s="17"/>
      <c r="Q32" s="17"/>
    </row>
    <row r="33" spans="1:17" s="6" customFormat="1">
      <c r="A33" s="34"/>
      <c r="B33" s="34"/>
      <c r="C33" s="42"/>
      <c r="D33" s="43"/>
      <c r="E33" s="111"/>
      <c r="F33" s="2"/>
      <c r="G33" s="1075"/>
      <c r="H33" s="62"/>
      <c r="I33" s="111"/>
      <c r="J33" s="541"/>
      <c r="K33" s="111"/>
      <c r="L33" s="17"/>
      <c r="M33" s="17"/>
      <c r="N33" s="17"/>
      <c r="O33" s="17"/>
      <c r="P33" s="17"/>
      <c r="Q33" s="17"/>
    </row>
    <row r="34" spans="1:17" s="6" customFormat="1">
      <c r="A34" s="34"/>
      <c r="B34" s="34"/>
      <c r="C34" s="42"/>
      <c r="D34" s="43"/>
      <c r="E34" s="111"/>
      <c r="F34" s="2"/>
      <c r="G34" s="1075"/>
      <c r="H34" s="62"/>
      <c r="I34" s="111"/>
      <c r="J34" s="541"/>
      <c r="K34" s="111"/>
      <c r="L34" s="17"/>
      <c r="M34" s="17"/>
      <c r="N34" s="17"/>
      <c r="O34" s="17"/>
      <c r="P34" s="17"/>
      <c r="Q34" s="17"/>
    </row>
    <row r="35" spans="1:17" s="6" customFormat="1">
      <c r="A35" s="34"/>
      <c r="B35" s="34"/>
      <c r="C35" s="42"/>
      <c r="D35" s="43"/>
      <c r="E35" s="111"/>
      <c r="F35" s="2"/>
      <c r="G35" s="1075"/>
      <c r="H35" s="62"/>
      <c r="I35" s="111"/>
      <c r="J35" s="541"/>
      <c r="K35" s="111"/>
      <c r="L35" s="17"/>
      <c r="M35" s="17"/>
      <c r="N35" s="17"/>
      <c r="O35" s="17"/>
      <c r="P35" s="17"/>
      <c r="Q35" s="17"/>
    </row>
    <row r="36" spans="1:17" s="6" customFormat="1">
      <c r="A36" s="34"/>
      <c r="B36" s="34"/>
      <c r="C36" s="42"/>
      <c r="D36" s="43"/>
      <c r="E36" s="111"/>
      <c r="F36" s="2"/>
      <c r="G36" s="1075"/>
      <c r="H36" s="62"/>
      <c r="I36" s="111"/>
      <c r="J36" s="541"/>
      <c r="K36" s="111"/>
      <c r="L36" s="17"/>
      <c r="M36" s="17"/>
      <c r="N36" s="17"/>
      <c r="O36" s="17"/>
      <c r="P36" s="17"/>
      <c r="Q36" s="17"/>
    </row>
    <row r="37" spans="1:17" s="6" customFormat="1">
      <c r="A37" s="34"/>
      <c r="B37" s="34"/>
      <c r="C37" s="42"/>
      <c r="D37" s="43"/>
      <c r="E37" s="111"/>
      <c r="F37" s="2"/>
      <c r="G37" s="1075"/>
      <c r="H37" s="62"/>
      <c r="I37" s="111"/>
      <c r="J37" s="541"/>
      <c r="K37" s="111"/>
      <c r="L37" s="17"/>
      <c r="M37" s="17"/>
      <c r="N37" s="17"/>
      <c r="O37" s="17"/>
      <c r="P37" s="17"/>
      <c r="Q37" s="17"/>
    </row>
    <row r="38" spans="1:17" s="6" customFormat="1">
      <c r="A38" s="34"/>
      <c r="B38" s="34"/>
      <c r="C38" s="42"/>
      <c r="D38" s="43"/>
      <c r="E38" s="111"/>
      <c r="F38" s="2"/>
      <c r="G38" s="1075"/>
      <c r="H38" s="62"/>
      <c r="I38" s="111"/>
      <c r="J38" s="541"/>
      <c r="K38" s="111"/>
      <c r="L38" s="17"/>
      <c r="M38" s="17"/>
      <c r="N38" s="17"/>
      <c r="O38" s="17"/>
      <c r="P38" s="17"/>
      <c r="Q38" s="17"/>
    </row>
    <row r="39" spans="1:17" s="6" customFormat="1">
      <c r="A39" s="34"/>
      <c r="B39" s="34"/>
      <c r="C39" s="42"/>
      <c r="D39" s="43"/>
      <c r="E39" s="111"/>
      <c r="F39" s="2"/>
      <c r="G39" s="1075"/>
      <c r="H39" s="62"/>
      <c r="I39" s="111"/>
      <c r="J39" s="541"/>
      <c r="K39" s="111"/>
      <c r="L39" s="17"/>
      <c r="M39" s="17"/>
      <c r="N39" s="17"/>
      <c r="O39" s="17"/>
      <c r="P39" s="17"/>
      <c r="Q39" s="17"/>
    </row>
    <row r="40" spans="1:17" s="6" customFormat="1">
      <c r="A40" s="34"/>
      <c r="B40" s="34"/>
      <c r="C40" s="42"/>
      <c r="D40" s="43"/>
      <c r="E40" s="111"/>
      <c r="F40" s="2"/>
      <c r="G40" s="1075"/>
      <c r="H40" s="62"/>
      <c r="I40" s="111"/>
      <c r="J40" s="541"/>
      <c r="K40" s="111"/>
      <c r="L40" s="17"/>
      <c r="M40" s="17"/>
      <c r="N40" s="17"/>
      <c r="O40" s="17"/>
      <c r="P40" s="17"/>
      <c r="Q40" s="17"/>
    </row>
    <row r="41" spans="1:17" s="6" customFormat="1">
      <c r="A41" s="34"/>
      <c r="B41" s="34"/>
      <c r="C41" s="42"/>
      <c r="D41" s="43"/>
      <c r="E41" s="111"/>
      <c r="F41" s="2"/>
      <c r="G41" s="1075"/>
      <c r="H41" s="62"/>
      <c r="I41" s="111"/>
      <c r="J41" s="541"/>
      <c r="K41" s="111"/>
      <c r="L41" s="17"/>
      <c r="M41" s="17"/>
      <c r="N41" s="17"/>
      <c r="O41" s="17"/>
      <c r="P41" s="17"/>
      <c r="Q41" s="17"/>
    </row>
    <row r="42" spans="1:17" s="6" customFormat="1">
      <c r="A42" s="34"/>
      <c r="B42" s="34"/>
      <c r="C42" s="42"/>
      <c r="D42" s="43"/>
      <c r="E42" s="111"/>
      <c r="F42" s="2"/>
      <c r="G42" s="1075"/>
      <c r="H42" s="62"/>
      <c r="I42" s="111"/>
      <c r="J42" s="541"/>
      <c r="K42" s="111"/>
      <c r="L42" s="17"/>
      <c r="M42" s="17"/>
      <c r="N42" s="17"/>
      <c r="O42" s="17"/>
      <c r="P42" s="17"/>
      <c r="Q42" s="17"/>
    </row>
    <row r="43" spans="1:17" s="6" customFormat="1">
      <c r="A43" s="34"/>
      <c r="B43" s="34"/>
      <c r="C43" s="42"/>
      <c r="D43" s="43"/>
      <c r="E43" s="111"/>
      <c r="F43" s="2"/>
      <c r="G43" s="1075"/>
      <c r="H43" s="62"/>
      <c r="I43" s="111"/>
      <c r="J43" s="541"/>
      <c r="K43" s="111"/>
      <c r="L43" s="17"/>
      <c r="M43" s="17"/>
      <c r="N43" s="17"/>
      <c r="O43" s="17"/>
      <c r="P43" s="17"/>
      <c r="Q43" s="17"/>
    </row>
    <row r="44" spans="1:17" s="6" customFormat="1">
      <c r="A44" s="34"/>
      <c r="B44" s="34"/>
      <c r="C44" s="42"/>
      <c r="D44" s="43"/>
      <c r="E44" s="111"/>
      <c r="F44" s="2"/>
      <c r="G44" s="1075"/>
      <c r="H44" s="62"/>
      <c r="I44" s="111"/>
      <c r="J44" s="541"/>
      <c r="K44" s="111"/>
      <c r="L44" s="17"/>
      <c r="M44" s="17"/>
      <c r="N44" s="17"/>
      <c r="O44" s="17"/>
      <c r="P44" s="17"/>
      <c r="Q44" s="17"/>
    </row>
    <row r="45" spans="1:17" s="6" customFormat="1">
      <c r="A45" s="34"/>
      <c r="B45" s="34"/>
      <c r="C45" s="42"/>
      <c r="D45" s="43"/>
      <c r="E45" s="111"/>
      <c r="F45" s="2"/>
      <c r="G45" s="1075"/>
      <c r="H45" s="62"/>
      <c r="I45" s="111"/>
      <c r="J45" s="541"/>
      <c r="K45" s="111"/>
      <c r="L45" s="17"/>
      <c r="M45" s="17"/>
      <c r="N45" s="17"/>
      <c r="O45" s="17"/>
      <c r="P45" s="17"/>
      <c r="Q45" s="17"/>
    </row>
    <row r="46" spans="1:17" s="6" customFormat="1">
      <c r="A46" s="34"/>
      <c r="B46" s="34"/>
      <c r="C46" s="42"/>
      <c r="D46" s="43"/>
      <c r="E46" s="111"/>
      <c r="F46" s="2"/>
      <c r="G46" s="1075"/>
      <c r="H46" s="62"/>
      <c r="I46" s="111"/>
      <c r="J46" s="541"/>
      <c r="K46" s="111"/>
      <c r="L46" s="17"/>
      <c r="M46" s="17"/>
      <c r="N46" s="17"/>
      <c r="O46" s="17"/>
      <c r="P46" s="17"/>
      <c r="Q46" s="17"/>
    </row>
    <row r="47" spans="1:17" s="6" customFormat="1">
      <c r="A47" s="34"/>
      <c r="B47" s="34"/>
      <c r="C47" s="42"/>
      <c r="D47" s="43"/>
      <c r="E47" s="111"/>
      <c r="F47" s="2"/>
      <c r="G47" s="1075"/>
      <c r="H47" s="62"/>
      <c r="I47" s="111"/>
      <c r="J47" s="541"/>
      <c r="K47" s="111"/>
      <c r="L47" s="17"/>
      <c r="M47" s="17"/>
      <c r="N47" s="17"/>
      <c r="O47" s="17"/>
      <c r="P47" s="17"/>
      <c r="Q47" s="17"/>
    </row>
    <row r="48" spans="1:17" s="6" customFormat="1">
      <c r="A48" s="34"/>
      <c r="B48" s="34"/>
      <c r="C48" s="42"/>
      <c r="D48" s="43"/>
      <c r="E48" s="111"/>
      <c r="F48" s="2"/>
      <c r="G48" s="1075"/>
      <c r="H48" s="62"/>
      <c r="I48" s="111"/>
      <c r="J48" s="541"/>
      <c r="K48" s="111"/>
      <c r="L48" s="17"/>
      <c r="M48" s="17"/>
      <c r="N48" s="17"/>
      <c r="O48" s="17"/>
      <c r="P48" s="17"/>
      <c r="Q48" s="17"/>
    </row>
    <row r="49" spans="1:17" s="6" customFormat="1">
      <c r="A49" s="34"/>
      <c r="B49" s="34"/>
      <c r="C49" s="42"/>
      <c r="D49" s="43"/>
      <c r="E49" s="111"/>
      <c r="F49" s="2"/>
      <c r="G49" s="1075"/>
      <c r="H49" s="62"/>
      <c r="I49" s="111"/>
      <c r="J49" s="541"/>
      <c r="K49" s="111"/>
      <c r="L49" s="17"/>
      <c r="M49" s="17"/>
      <c r="N49" s="17"/>
      <c r="O49" s="17"/>
      <c r="P49" s="17"/>
      <c r="Q49" s="17"/>
    </row>
    <row r="50" spans="1:17" s="6" customFormat="1">
      <c r="A50" s="34"/>
      <c r="B50" s="34"/>
      <c r="C50" s="42"/>
      <c r="D50" s="43"/>
      <c r="E50" s="111"/>
      <c r="F50" s="2"/>
      <c r="G50" s="1075"/>
      <c r="H50" s="62"/>
      <c r="I50" s="111"/>
      <c r="J50" s="541"/>
      <c r="K50" s="111"/>
      <c r="L50" s="17"/>
      <c r="M50" s="17"/>
      <c r="N50" s="17"/>
      <c r="O50" s="17"/>
      <c r="P50" s="17"/>
      <c r="Q50" s="17"/>
    </row>
    <row r="51" spans="1:17" s="6" customFormat="1">
      <c r="A51" s="34"/>
      <c r="B51" s="34"/>
      <c r="C51" s="42"/>
      <c r="D51" s="43"/>
      <c r="E51" s="111"/>
      <c r="F51" s="2"/>
      <c r="G51" s="1075"/>
      <c r="H51" s="62"/>
      <c r="I51" s="111"/>
      <c r="J51" s="541"/>
      <c r="K51" s="111"/>
      <c r="L51" s="17"/>
      <c r="M51" s="17"/>
      <c r="N51" s="17"/>
      <c r="O51" s="17"/>
      <c r="P51" s="17"/>
      <c r="Q51" s="17"/>
    </row>
    <row r="52" spans="1:17" s="6" customFormat="1">
      <c r="A52" s="34"/>
      <c r="B52" s="34"/>
      <c r="C52" s="42"/>
      <c r="D52" s="43"/>
      <c r="E52" s="111"/>
      <c r="F52" s="2"/>
      <c r="G52" s="1075"/>
      <c r="H52" s="62"/>
      <c r="I52" s="111"/>
      <c r="J52" s="541"/>
      <c r="K52" s="111"/>
      <c r="L52" s="17"/>
      <c r="M52" s="17"/>
      <c r="N52" s="17"/>
      <c r="O52" s="17"/>
      <c r="P52" s="17"/>
      <c r="Q52" s="17"/>
    </row>
    <row r="53" spans="1:17" s="6" customFormat="1">
      <c r="A53" s="34"/>
      <c r="B53" s="34"/>
      <c r="C53" s="42"/>
      <c r="D53" s="43"/>
      <c r="E53" s="111"/>
      <c r="F53" s="2"/>
      <c r="G53" s="1075"/>
      <c r="H53" s="62"/>
      <c r="I53" s="111"/>
      <c r="J53" s="541"/>
      <c r="K53" s="111"/>
      <c r="L53" s="17"/>
      <c r="M53" s="17"/>
      <c r="N53" s="17"/>
      <c r="O53" s="17"/>
      <c r="P53" s="17"/>
      <c r="Q53" s="17"/>
    </row>
    <row r="54" spans="1:17" s="6" customFormat="1">
      <c r="A54" s="34"/>
      <c r="B54" s="34"/>
      <c r="C54" s="42"/>
      <c r="D54" s="43"/>
      <c r="E54" s="111"/>
      <c r="F54" s="2"/>
      <c r="G54" s="1075"/>
      <c r="H54" s="62"/>
      <c r="I54" s="111"/>
      <c r="J54" s="541"/>
      <c r="K54" s="111"/>
      <c r="L54" s="17"/>
      <c r="M54" s="17"/>
      <c r="N54" s="17"/>
      <c r="O54" s="17"/>
      <c r="P54" s="17"/>
      <c r="Q54" s="17"/>
    </row>
    <row r="55" spans="1:17" s="6" customFormat="1">
      <c r="A55" s="34"/>
      <c r="B55" s="34"/>
      <c r="C55" s="42"/>
      <c r="D55" s="43"/>
      <c r="E55" s="111"/>
      <c r="F55" s="2"/>
      <c r="G55" s="1075"/>
      <c r="H55" s="62"/>
      <c r="I55" s="111"/>
      <c r="J55" s="541"/>
      <c r="K55" s="111"/>
      <c r="L55" s="17"/>
      <c r="M55" s="17"/>
      <c r="N55" s="17"/>
      <c r="O55" s="17"/>
      <c r="P55" s="17"/>
      <c r="Q55" s="17"/>
    </row>
    <row r="56" spans="1:17" s="6" customFormat="1">
      <c r="A56" s="34"/>
      <c r="B56" s="34"/>
      <c r="C56" s="42"/>
      <c r="D56" s="43"/>
      <c r="E56" s="111"/>
      <c r="F56" s="2"/>
      <c r="G56" s="1075"/>
      <c r="H56" s="62"/>
      <c r="I56" s="111"/>
      <c r="J56" s="541"/>
      <c r="K56" s="111"/>
      <c r="L56" s="17"/>
      <c r="M56" s="17"/>
      <c r="N56" s="17"/>
      <c r="O56" s="17"/>
      <c r="P56" s="17"/>
      <c r="Q56" s="17"/>
    </row>
    <row r="57" spans="1:17" s="6" customFormat="1">
      <c r="A57" s="34"/>
      <c r="B57" s="34"/>
      <c r="C57" s="42"/>
      <c r="D57" s="43"/>
      <c r="E57" s="111"/>
      <c r="F57" s="2"/>
      <c r="G57" s="1075"/>
      <c r="H57" s="62"/>
      <c r="I57" s="111"/>
      <c r="J57" s="541"/>
      <c r="K57" s="111"/>
      <c r="L57" s="17"/>
      <c r="M57" s="17"/>
      <c r="N57" s="17"/>
      <c r="O57" s="17"/>
      <c r="P57" s="17"/>
      <c r="Q57" s="17"/>
    </row>
    <row r="58" spans="1:17" s="6" customFormat="1">
      <c r="A58" s="34"/>
      <c r="B58" s="34"/>
      <c r="C58" s="42"/>
      <c r="D58" s="43"/>
      <c r="E58" s="111"/>
      <c r="F58" s="2"/>
      <c r="G58" s="1075"/>
      <c r="H58" s="62"/>
      <c r="I58" s="111"/>
      <c r="J58" s="541"/>
      <c r="K58" s="111"/>
      <c r="L58" s="17"/>
      <c r="M58" s="17"/>
      <c r="N58" s="17"/>
      <c r="O58" s="17"/>
      <c r="P58" s="17"/>
      <c r="Q58" s="17"/>
    </row>
    <row r="59" spans="1:17" s="6" customFormat="1">
      <c r="A59" s="34"/>
      <c r="B59" s="34"/>
      <c r="C59" s="42"/>
      <c r="D59" s="43"/>
      <c r="E59" s="111"/>
      <c r="F59" s="2"/>
      <c r="G59" s="1075"/>
      <c r="H59" s="62"/>
      <c r="I59" s="111"/>
      <c r="J59" s="541"/>
      <c r="K59" s="111"/>
      <c r="L59" s="17"/>
      <c r="M59" s="17"/>
      <c r="N59" s="17"/>
      <c r="O59" s="17"/>
      <c r="P59" s="17"/>
      <c r="Q59" s="17"/>
    </row>
    <row r="60" spans="1:17" s="6" customFormat="1">
      <c r="A60" s="34"/>
      <c r="B60" s="34"/>
      <c r="C60" s="42"/>
      <c r="D60" s="43"/>
      <c r="E60" s="111"/>
      <c r="F60" s="2"/>
      <c r="G60" s="1075"/>
      <c r="H60" s="62"/>
      <c r="I60" s="111"/>
      <c r="J60" s="541"/>
      <c r="K60" s="111"/>
      <c r="L60" s="17"/>
      <c r="M60" s="17"/>
      <c r="N60" s="17"/>
      <c r="O60" s="17"/>
      <c r="P60" s="17"/>
      <c r="Q60" s="17"/>
    </row>
    <row r="61" spans="1:17" s="6" customFormat="1">
      <c r="A61" s="34"/>
      <c r="B61" s="34"/>
      <c r="C61" s="42"/>
      <c r="D61" s="43"/>
      <c r="E61" s="111"/>
      <c r="F61" s="2"/>
      <c r="G61" s="1075"/>
      <c r="H61" s="62"/>
      <c r="I61" s="111"/>
      <c r="J61" s="541"/>
      <c r="K61" s="111"/>
      <c r="L61" s="17"/>
      <c r="M61" s="17"/>
      <c r="N61" s="17"/>
      <c r="O61" s="17"/>
      <c r="P61" s="17"/>
      <c r="Q61" s="17"/>
    </row>
    <row r="62" spans="1:17" s="6" customFormat="1">
      <c r="A62" s="34"/>
      <c r="B62" s="34"/>
      <c r="C62" s="42"/>
      <c r="D62" s="43"/>
      <c r="E62" s="111"/>
      <c r="F62" s="2"/>
      <c r="G62" s="1075"/>
      <c r="H62" s="62"/>
      <c r="I62" s="111"/>
      <c r="J62" s="541"/>
      <c r="K62" s="111"/>
      <c r="L62" s="17"/>
      <c r="M62" s="17"/>
      <c r="N62" s="17"/>
      <c r="O62" s="17"/>
      <c r="P62" s="17"/>
      <c r="Q62" s="17"/>
    </row>
    <row r="63" spans="1:17" s="6" customFormat="1">
      <c r="A63" s="34"/>
      <c r="B63" s="34"/>
      <c r="C63" s="42"/>
      <c r="D63" s="43"/>
      <c r="E63" s="111"/>
      <c r="F63" s="2"/>
      <c r="G63" s="1075"/>
      <c r="H63" s="62"/>
      <c r="I63" s="111"/>
      <c r="J63" s="541"/>
      <c r="K63" s="111"/>
      <c r="L63" s="17"/>
      <c r="M63" s="17"/>
      <c r="N63" s="17"/>
      <c r="O63" s="17"/>
      <c r="P63" s="17"/>
      <c r="Q63" s="17"/>
    </row>
    <row r="64" spans="1:17" s="6" customFormat="1">
      <c r="A64" s="34"/>
      <c r="B64" s="34"/>
      <c r="C64" s="42"/>
      <c r="D64" s="43"/>
      <c r="E64" s="111"/>
      <c r="F64" s="2"/>
      <c r="G64" s="1075"/>
      <c r="H64" s="62"/>
      <c r="I64" s="111"/>
      <c r="J64" s="541"/>
      <c r="K64" s="111"/>
      <c r="L64" s="17"/>
      <c r="M64" s="17"/>
      <c r="N64" s="17"/>
      <c r="O64" s="17"/>
      <c r="P64" s="17"/>
      <c r="Q64" s="17"/>
    </row>
    <row r="65" spans="1:17" s="6" customFormat="1">
      <c r="A65" s="34"/>
      <c r="B65" s="34"/>
      <c r="C65" s="42"/>
      <c r="D65" s="43"/>
      <c r="E65" s="111"/>
      <c r="F65" s="2"/>
      <c r="G65" s="1075"/>
      <c r="H65" s="62"/>
      <c r="I65" s="111"/>
      <c r="J65" s="541"/>
      <c r="K65" s="111"/>
      <c r="L65" s="17"/>
      <c r="M65" s="17"/>
      <c r="N65" s="17"/>
      <c r="O65" s="17"/>
      <c r="P65" s="17"/>
      <c r="Q65" s="17"/>
    </row>
    <row r="66" spans="1:17" s="6" customFormat="1">
      <c r="A66" s="34"/>
      <c r="B66" s="34"/>
      <c r="C66" s="42"/>
      <c r="D66" s="43"/>
      <c r="E66" s="111"/>
      <c r="F66" s="2"/>
      <c r="G66" s="1075"/>
      <c r="H66" s="62"/>
      <c r="I66" s="111"/>
      <c r="J66" s="541"/>
      <c r="K66" s="111"/>
      <c r="L66" s="17"/>
      <c r="M66" s="17"/>
      <c r="N66" s="17"/>
      <c r="O66" s="17"/>
      <c r="P66" s="17"/>
      <c r="Q66" s="17"/>
    </row>
    <row r="67" spans="1:17" s="6" customFormat="1">
      <c r="A67" s="34"/>
      <c r="B67" s="34"/>
      <c r="C67" s="42"/>
      <c r="D67" s="43"/>
      <c r="E67" s="111"/>
      <c r="F67" s="2"/>
      <c r="G67" s="1075"/>
      <c r="H67" s="62"/>
      <c r="I67" s="111"/>
      <c r="J67" s="541"/>
      <c r="K67" s="111"/>
      <c r="L67" s="17"/>
      <c r="M67" s="17"/>
      <c r="N67" s="17"/>
      <c r="O67" s="17"/>
      <c r="P67" s="17"/>
      <c r="Q67" s="17"/>
    </row>
    <row r="68" spans="1:17" s="6" customFormat="1">
      <c r="A68" s="34"/>
      <c r="B68" s="34"/>
      <c r="C68" s="42"/>
      <c r="D68" s="43"/>
      <c r="E68" s="111"/>
      <c r="F68" s="2"/>
      <c r="G68" s="1075"/>
      <c r="H68" s="62"/>
      <c r="I68" s="111"/>
      <c r="J68" s="541"/>
      <c r="K68" s="111"/>
      <c r="L68" s="17"/>
      <c r="M68" s="17"/>
      <c r="N68" s="17"/>
      <c r="O68" s="17"/>
      <c r="P68" s="17"/>
      <c r="Q68" s="17"/>
    </row>
    <row r="69" spans="1:17" s="6" customFormat="1">
      <c r="A69" s="34"/>
      <c r="B69" s="34"/>
      <c r="C69" s="42"/>
      <c r="D69" s="43"/>
      <c r="E69" s="111"/>
      <c r="F69" s="2"/>
      <c r="G69" s="1075"/>
      <c r="H69" s="62"/>
      <c r="I69" s="111"/>
      <c r="J69" s="541"/>
      <c r="K69" s="111"/>
      <c r="L69" s="17"/>
      <c r="M69" s="17"/>
      <c r="N69" s="17"/>
      <c r="O69" s="17"/>
      <c r="P69" s="17"/>
      <c r="Q69" s="17"/>
    </row>
    <row r="70" spans="1:17" s="6" customFormat="1">
      <c r="A70" s="34"/>
      <c r="B70" s="34"/>
      <c r="C70" s="42"/>
      <c r="D70" s="43"/>
      <c r="E70" s="111"/>
      <c r="F70" s="2"/>
      <c r="G70" s="1075"/>
      <c r="H70" s="62"/>
      <c r="I70" s="111"/>
      <c r="J70" s="541"/>
      <c r="K70" s="111"/>
      <c r="L70" s="17"/>
      <c r="M70" s="17"/>
      <c r="N70" s="17"/>
      <c r="O70" s="17"/>
      <c r="P70" s="17"/>
      <c r="Q70" s="17"/>
    </row>
    <row r="71" spans="1:17" s="6" customFormat="1">
      <c r="A71" s="34"/>
      <c r="B71" s="34"/>
      <c r="C71" s="42"/>
      <c r="D71" s="43"/>
      <c r="E71" s="111"/>
      <c r="F71" s="2"/>
      <c r="G71" s="1075"/>
      <c r="H71" s="62"/>
      <c r="I71" s="111"/>
      <c r="J71" s="541"/>
      <c r="K71" s="111"/>
      <c r="L71" s="17"/>
      <c r="M71" s="17"/>
      <c r="N71" s="17"/>
      <c r="O71" s="17"/>
      <c r="P71" s="17"/>
      <c r="Q71" s="17"/>
    </row>
    <row r="72" spans="1:17" s="6" customFormat="1">
      <c r="A72" s="34"/>
      <c r="B72" s="34"/>
      <c r="C72" s="42"/>
      <c r="D72" s="43"/>
      <c r="E72" s="111"/>
      <c r="F72" s="2"/>
      <c r="G72" s="1075"/>
      <c r="H72" s="62"/>
      <c r="I72" s="111"/>
      <c r="J72" s="541"/>
      <c r="K72" s="111"/>
      <c r="L72" s="17"/>
      <c r="M72" s="17"/>
      <c r="N72" s="17"/>
      <c r="O72" s="17"/>
      <c r="P72" s="17"/>
      <c r="Q72" s="17"/>
    </row>
    <row r="73" spans="1:17" s="6" customFormat="1">
      <c r="A73" s="34"/>
      <c r="B73" s="34"/>
      <c r="C73" s="42"/>
      <c r="D73" s="43"/>
      <c r="E73" s="111"/>
      <c r="F73" s="2"/>
      <c r="G73" s="1075"/>
      <c r="H73" s="62"/>
      <c r="I73" s="111"/>
      <c r="J73" s="541"/>
      <c r="K73" s="111"/>
      <c r="L73" s="17"/>
      <c r="M73" s="17"/>
      <c r="N73" s="17"/>
      <c r="O73" s="17"/>
      <c r="P73" s="17"/>
      <c r="Q73" s="17"/>
    </row>
    <row r="74" spans="1:17" s="6" customFormat="1">
      <c r="A74" s="34"/>
      <c r="B74" s="34"/>
      <c r="C74" s="42"/>
      <c r="D74" s="43"/>
      <c r="E74" s="111"/>
      <c r="F74" s="2"/>
      <c r="G74" s="1075"/>
      <c r="H74" s="62"/>
      <c r="I74" s="111"/>
      <c r="J74" s="541"/>
      <c r="K74" s="111"/>
      <c r="L74" s="17"/>
      <c r="M74" s="17"/>
      <c r="N74" s="17"/>
      <c r="O74" s="17"/>
      <c r="P74" s="17"/>
      <c r="Q74" s="17"/>
    </row>
    <row r="75" spans="1:17" s="6" customFormat="1">
      <c r="A75" s="34"/>
      <c r="B75" s="34"/>
      <c r="C75" s="42"/>
      <c r="D75" s="43"/>
      <c r="E75" s="111"/>
      <c r="F75" s="2"/>
      <c r="G75" s="1075"/>
      <c r="H75" s="62"/>
      <c r="I75" s="111"/>
      <c r="J75" s="541"/>
      <c r="K75" s="111"/>
      <c r="L75" s="17"/>
      <c r="M75" s="17"/>
      <c r="N75" s="17"/>
      <c r="O75" s="17"/>
      <c r="P75" s="17"/>
      <c r="Q75" s="17"/>
    </row>
    <row r="76" spans="1:17" s="6" customFormat="1">
      <c r="A76" s="34"/>
      <c r="B76" s="34"/>
      <c r="C76" s="42"/>
      <c r="D76" s="43"/>
      <c r="E76" s="111"/>
      <c r="F76" s="2"/>
      <c r="G76" s="1075"/>
      <c r="H76" s="62"/>
      <c r="I76" s="111"/>
      <c r="J76" s="541"/>
      <c r="K76" s="111"/>
      <c r="L76" s="17"/>
      <c r="M76" s="17"/>
      <c r="N76" s="17"/>
      <c r="O76" s="17"/>
      <c r="P76" s="17"/>
      <c r="Q76" s="17"/>
    </row>
    <row r="77" spans="1:17" s="6" customFormat="1">
      <c r="A77" s="34"/>
      <c r="B77" s="34"/>
      <c r="C77" s="42"/>
      <c r="D77" s="43"/>
      <c r="E77" s="111"/>
      <c r="F77" s="2"/>
      <c r="G77" s="1075"/>
      <c r="H77" s="62"/>
      <c r="I77" s="111"/>
      <c r="J77" s="541"/>
      <c r="K77" s="111"/>
      <c r="L77" s="17"/>
      <c r="M77" s="17"/>
      <c r="N77" s="17"/>
      <c r="O77" s="17"/>
      <c r="P77" s="17"/>
      <c r="Q77" s="17"/>
    </row>
    <row r="78" spans="1:17" s="6" customFormat="1">
      <c r="A78" s="34"/>
      <c r="B78" s="34"/>
      <c r="C78" s="42"/>
      <c r="D78" s="43"/>
      <c r="E78" s="111"/>
      <c r="F78" s="2"/>
      <c r="G78" s="1075"/>
      <c r="H78" s="62"/>
      <c r="I78" s="111"/>
      <c r="J78" s="541"/>
      <c r="K78" s="111"/>
      <c r="L78" s="17"/>
      <c r="M78" s="17"/>
      <c r="N78" s="17"/>
      <c r="O78" s="17"/>
      <c r="P78" s="17"/>
      <c r="Q78" s="17"/>
    </row>
    <row r="79" spans="1:17" s="6" customFormat="1">
      <c r="A79" s="34"/>
      <c r="B79" s="34"/>
      <c r="C79" s="42"/>
      <c r="D79" s="43"/>
      <c r="E79" s="111"/>
      <c r="F79" s="2"/>
      <c r="G79" s="1075"/>
      <c r="H79" s="62"/>
      <c r="I79" s="111"/>
      <c r="J79" s="541"/>
      <c r="K79" s="111"/>
      <c r="L79" s="17"/>
      <c r="M79" s="17"/>
      <c r="N79" s="17"/>
      <c r="O79" s="17"/>
      <c r="P79" s="17"/>
      <c r="Q79" s="17"/>
    </row>
    <row r="80" spans="1:17" s="6" customFormat="1">
      <c r="A80" s="34"/>
      <c r="B80" s="34"/>
      <c r="C80" s="42"/>
      <c r="D80" s="43"/>
      <c r="E80" s="111"/>
      <c r="F80" s="2"/>
      <c r="G80" s="1075"/>
      <c r="H80" s="62"/>
      <c r="I80" s="111"/>
      <c r="J80" s="541"/>
      <c r="K80" s="111"/>
      <c r="L80" s="17"/>
      <c r="M80" s="17"/>
      <c r="N80" s="17"/>
      <c r="O80" s="17"/>
      <c r="P80" s="17"/>
      <c r="Q80" s="17"/>
    </row>
    <row r="81" spans="1:17" s="6" customFormat="1">
      <c r="A81" s="34"/>
      <c r="B81" s="34"/>
      <c r="C81" s="42"/>
      <c r="D81" s="43"/>
      <c r="E81" s="111"/>
      <c r="F81" s="2"/>
      <c r="G81" s="1075"/>
      <c r="H81" s="62"/>
      <c r="I81" s="111"/>
      <c r="J81" s="541"/>
      <c r="K81" s="111"/>
      <c r="L81" s="17"/>
      <c r="M81" s="17"/>
      <c r="N81" s="17"/>
      <c r="O81" s="17"/>
      <c r="P81" s="17"/>
      <c r="Q81" s="17"/>
    </row>
    <row r="82" spans="1:17" s="6" customFormat="1">
      <c r="A82" s="34"/>
      <c r="B82" s="34"/>
      <c r="C82" s="42"/>
      <c r="D82" s="43"/>
      <c r="E82" s="111"/>
      <c r="F82" s="2"/>
      <c r="G82" s="1075"/>
      <c r="H82" s="62"/>
      <c r="I82" s="111"/>
      <c r="J82" s="541"/>
      <c r="K82" s="111"/>
      <c r="L82" s="17"/>
      <c r="M82" s="17"/>
      <c r="N82" s="17"/>
      <c r="O82" s="17"/>
      <c r="P82" s="17"/>
      <c r="Q82" s="17"/>
    </row>
    <row r="83" spans="1:17" s="6" customFormat="1">
      <c r="A83" s="34"/>
      <c r="B83" s="34"/>
      <c r="C83" s="42"/>
      <c r="D83" s="43"/>
      <c r="E83" s="111"/>
      <c r="F83" s="2"/>
      <c r="G83" s="1075"/>
      <c r="H83" s="62"/>
      <c r="I83" s="111"/>
      <c r="J83" s="541"/>
      <c r="K83" s="111"/>
      <c r="L83" s="17"/>
      <c r="M83" s="17"/>
      <c r="N83" s="17"/>
      <c r="O83" s="17"/>
      <c r="P83" s="17"/>
      <c r="Q83" s="17"/>
    </row>
    <row r="84" spans="1:17" s="6" customFormat="1">
      <c r="A84" s="34"/>
      <c r="B84" s="34"/>
      <c r="C84" s="42"/>
      <c r="D84" s="43"/>
      <c r="E84" s="111"/>
      <c r="F84" s="2"/>
      <c r="G84" s="1075"/>
      <c r="H84" s="62"/>
      <c r="I84" s="111"/>
      <c r="J84" s="541"/>
      <c r="K84" s="111"/>
      <c r="L84" s="17"/>
      <c r="M84" s="17"/>
      <c r="N84" s="17"/>
      <c r="O84" s="17"/>
      <c r="P84" s="17"/>
      <c r="Q84" s="17"/>
    </row>
    <row r="85" spans="1:17" s="6" customFormat="1">
      <c r="A85" s="34"/>
      <c r="B85" s="34"/>
      <c r="C85" s="42"/>
      <c r="D85" s="43"/>
      <c r="E85" s="111"/>
      <c r="F85" s="2"/>
      <c r="G85" s="1075"/>
      <c r="H85" s="62"/>
      <c r="I85" s="111"/>
      <c r="J85" s="541"/>
      <c r="K85" s="111"/>
      <c r="L85" s="17"/>
      <c r="M85" s="17"/>
      <c r="N85" s="17"/>
      <c r="O85" s="17"/>
      <c r="P85" s="17"/>
      <c r="Q85" s="17"/>
    </row>
    <row r="86" spans="1:17" s="6" customFormat="1">
      <c r="A86" s="34"/>
      <c r="B86" s="34"/>
      <c r="C86" s="42"/>
      <c r="D86" s="43"/>
      <c r="E86" s="111"/>
      <c r="F86" s="2"/>
      <c r="G86" s="1075"/>
      <c r="H86" s="62"/>
      <c r="I86" s="111"/>
      <c r="J86" s="541"/>
      <c r="K86" s="111"/>
      <c r="L86" s="17"/>
      <c r="M86" s="17"/>
      <c r="N86" s="17"/>
      <c r="O86" s="17"/>
      <c r="P86" s="17"/>
      <c r="Q86" s="17"/>
    </row>
    <row r="87" spans="1:17" s="6" customFormat="1">
      <c r="A87" s="34"/>
      <c r="B87" s="34"/>
      <c r="C87" s="42"/>
      <c r="D87" s="43"/>
      <c r="E87" s="111"/>
      <c r="F87" s="2"/>
      <c r="G87" s="1075"/>
      <c r="H87" s="62"/>
      <c r="I87" s="111"/>
      <c r="J87" s="541"/>
      <c r="K87" s="111"/>
      <c r="L87" s="17"/>
      <c r="M87" s="17"/>
      <c r="N87" s="17"/>
      <c r="O87" s="17"/>
      <c r="P87" s="17"/>
      <c r="Q87" s="17"/>
    </row>
    <row r="88" spans="1:17" s="6" customFormat="1">
      <c r="A88" s="34"/>
      <c r="B88" s="34"/>
      <c r="C88" s="42"/>
      <c r="D88" s="43"/>
      <c r="E88" s="111"/>
      <c r="F88" s="2"/>
      <c r="G88" s="1075"/>
      <c r="H88" s="62"/>
      <c r="I88" s="111"/>
      <c r="J88" s="541"/>
      <c r="K88" s="111"/>
      <c r="L88" s="17"/>
      <c r="M88" s="17"/>
      <c r="N88" s="17"/>
      <c r="O88" s="17"/>
      <c r="P88" s="17"/>
      <c r="Q88" s="17"/>
    </row>
    <row r="89" spans="1:17" s="6" customFormat="1">
      <c r="A89" s="34"/>
      <c r="B89" s="34"/>
      <c r="C89" s="42"/>
      <c r="D89" s="43"/>
      <c r="E89" s="111"/>
      <c r="F89" s="2"/>
      <c r="G89" s="1075"/>
      <c r="H89" s="62"/>
      <c r="I89" s="111"/>
      <c r="J89" s="541"/>
      <c r="K89" s="111"/>
      <c r="L89" s="17"/>
      <c r="M89" s="17"/>
      <c r="N89" s="17"/>
      <c r="O89" s="17"/>
      <c r="P89" s="17"/>
      <c r="Q89" s="17"/>
    </row>
    <row r="90" spans="1:17" s="6" customFormat="1">
      <c r="A90" s="34"/>
      <c r="B90" s="34"/>
      <c r="C90" s="42"/>
      <c r="D90" s="43"/>
      <c r="E90" s="111"/>
      <c r="F90" s="2"/>
      <c r="G90" s="1075"/>
      <c r="H90" s="62"/>
      <c r="I90" s="111"/>
      <c r="J90" s="541"/>
      <c r="K90" s="111"/>
      <c r="L90" s="17"/>
      <c r="M90" s="17"/>
      <c r="N90" s="17"/>
      <c r="O90" s="17"/>
      <c r="P90" s="17"/>
      <c r="Q90" s="17"/>
    </row>
    <row r="91" spans="1:17" s="6" customFormat="1">
      <c r="A91" s="34"/>
      <c r="B91" s="34"/>
      <c r="C91" s="42"/>
      <c r="D91" s="43"/>
      <c r="E91" s="111"/>
      <c r="F91" s="2"/>
      <c r="G91" s="1075"/>
      <c r="H91" s="62"/>
      <c r="I91" s="111"/>
      <c r="J91" s="541"/>
      <c r="K91" s="111"/>
      <c r="L91" s="17"/>
      <c r="M91" s="17"/>
      <c r="N91" s="17"/>
      <c r="O91" s="17"/>
      <c r="P91" s="17"/>
      <c r="Q91" s="17"/>
    </row>
    <row r="92" spans="1:17" s="6" customFormat="1">
      <c r="A92" s="34"/>
      <c r="B92" s="34"/>
      <c r="C92" s="42"/>
      <c r="D92" s="43"/>
      <c r="E92" s="111"/>
      <c r="F92" s="2"/>
      <c r="G92" s="1075"/>
      <c r="H92" s="62"/>
      <c r="I92" s="111"/>
      <c r="J92" s="541"/>
      <c r="K92" s="111"/>
      <c r="L92" s="17"/>
      <c r="M92" s="17"/>
      <c r="N92" s="17"/>
      <c r="O92" s="17"/>
      <c r="P92" s="17"/>
      <c r="Q92" s="17"/>
    </row>
    <row r="93" spans="1:17" s="6" customFormat="1">
      <c r="A93" s="34"/>
      <c r="B93" s="34"/>
      <c r="C93" s="42"/>
      <c r="D93" s="43"/>
      <c r="E93" s="111"/>
      <c r="F93" s="2"/>
      <c r="G93" s="1075"/>
      <c r="H93" s="62"/>
      <c r="I93" s="111"/>
      <c r="J93" s="541"/>
      <c r="K93" s="111"/>
      <c r="L93" s="17"/>
      <c r="M93" s="17"/>
      <c r="N93" s="17"/>
      <c r="O93" s="17"/>
      <c r="P93" s="17"/>
      <c r="Q93" s="17"/>
    </row>
    <row r="94" spans="1:17" s="6" customFormat="1">
      <c r="A94" s="34"/>
      <c r="B94" s="34"/>
      <c r="C94" s="42"/>
      <c r="D94" s="43"/>
      <c r="E94" s="111"/>
      <c r="F94" s="2"/>
      <c r="G94" s="1075"/>
      <c r="H94" s="62"/>
      <c r="I94" s="111"/>
      <c r="J94" s="541"/>
      <c r="K94" s="111"/>
      <c r="L94" s="17"/>
      <c r="M94" s="17"/>
      <c r="N94" s="17"/>
      <c r="O94" s="17"/>
      <c r="P94" s="17"/>
      <c r="Q94" s="17"/>
    </row>
    <row r="95" spans="1:17" s="6" customFormat="1">
      <c r="A95" s="34"/>
      <c r="B95" s="34"/>
      <c r="C95" s="42"/>
      <c r="D95" s="43"/>
      <c r="E95" s="111"/>
      <c r="F95" s="2"/>
      <c r="G95" s="1075"/>
      <c r="H95" s="62"/>
      <c r="I95" s="111"/>
      <c r="J95" s="541"/>
      <c r="K95" s="111"/>
      <c r="L95" s="17"/>
      <c r="M95" s="17"/>
      <c r="N95" s="17"/>
      <c r="O95" s="17"/>
      <c r="P95" s="17"/>
      <c r="Q95" s="17"/>
    </row>
    <row r="96" spans="1:17" s="6" customFormat="1">
      <c r="A96" s="34"/>
      <c r="B96" s="34"/>
      <c r="C96" s="42"/>
      <c r="D96" s="43"/>
      <c r="E96" s="111"/>
      <c r="F96" s="2"/>
      <c r="G96" s="1075"/>
      <c r="H96" s="62"/>
      <c r="I96" s="111"/>
      <c r="J96" s="541"/>
      <c r="K96" s="111"/>
      <c r="L96" s="17"/>
      <c r="M96" s="17"/>
      <c r="N96" s="17"/>
      <c r="O96" s="17"/>
      <c r="P96" s="17"/>
      <c r="Q96" s="17"/>
    </row>
    <row r="97" spans="1:17" s="6" customFormat="1">
      <c r="A97" s="34"/>
      <c r="B97" s="34"/>
      <c r="C97" s="42"/>
      <c r="D97" s="43"/>
      <c r="E97" s="111"/>
      <c r="F97" s="2"/>
      <c r="G97" s="1075"/>
      <c r="H97" s="62"/>
      <c r="I97" s="111"/>
      <c r="J97" s="541"/>
      <c r="K97" s="111"/>
      <c r="L97" s="17"/>
      <c r="M97" s="17"/>
      <c r="N97" s="17"/>
      <c r="O97" s="17"/>
      <c r="P97" s="17"/>
      <c r="Q97" s="17"/>
    </row>
    <row r="98" spans="1:17" s="6" customFormat="1">
      <c r="A98" s="34"/>
      <c r="B98" s="34"/>
      <c r="C98" s="42"/>
      <c r="D98" s="43"/>
      <c r="E98" s="111"/>
      <c r="F98" s="2"/>
      <c r="G98" s="1075"/>
      <c r="H98" s="62"/>
      <c r="I98" s="111"/>
      <c r="J98" s="541"/>
      <c r="K98" s="111"/>
      <c r="L98" s="17"/>
      <c r="M98" s="17"/>
      <c r="N98" s="17"/>
      <c r="O98" s="17"/>
      <c r="P98" s="17"/>
      <c r="Q98" s="17"/>
    </row>
    <row r="99" spans="1:17" s="6" customFormat="1">
      <c r="A99" s="34"/>
      <c r="B99" s="34"/>
      <c r="C99" s="42"/>
      <c r="D99" s="43"/>
      <c r="E99" s="111"/>
      <c r="F99" s="2"/>
      <c r="G99" s="1075"/>
      <c r="H99" s="62"/>
      <c r="I99" s="111"/>
      <c r="J99" s="541"/>
      <c r="K99" s="111"/>
      <c r="L99" s="17"/>
      <c r="M99" s="17"/>
      <c r="N99" s="17"/>
      <c r="O99" s="17"/>
      <c r="P99" s="17"/>
      <c r="Q99" s="17"/>
    </row>
    <row r="100" spans="1:17" s="6" customFormat="1">
      <c r="A100" s="34"/>
      <c r="B100" s="34"/>
      <c r="C100" s="42"/>
      <c r="D100" s="43"/>
      <c r="E100" s="111"/>
      <c r="F100" s="2"/>
      <c r="G100" s="1075"/>
      <c r="H100" s="62"/>
      <c r="I100" s="111"/>
      <c r="J100" s="541"/>
      <c r="K100" s="111"/>
      <c r="L100" s="17"/>
      <c r="M100" s="17"/>
      <c r="N100" s="17"/>
      <c r="O100" s="17"/>
      <c r="P100" s="17"/>
      <c r="Q100" s="17"/>
    </row>
    <row r="101" spans="1:17" s="6" customFormat="1">
      <c r="A101" s="34"/>
      <c r="B101" s="34"/>
      <c r="C101" s="42"/>
      <c r="D101" s="43"/>
      <c r="E101" s="111"/>
      <c r="F101" s="2"/>
      <c r="G101" s="1075"/>
      <c r="H101" s="62"/>
      <c r="I101" s="111"/>
      <c r="J101" s="541"/>
      <c r="K101" s="111"/>
      <c r="L101" s="17"/>
      <c r="M101" s="17"/>
      <c r="N101" s="17"/>
      <c r="O101" s="17"/>
      <c r="P101" s="17"/>
      <c r="Q101" s="17"/>
    </row>
    <row r="102" spans="1:17" s="6" customFormat="1">
      <c r="A102" s="34"/>
      <c r="B102" s="34"/>
      <c r="C102" s="42"/>
      <c r="D102" s="43"/>
      <c r="E102" s="111"/>
      <c r="F102" s="2"/>
      <c r="G102" s="1075"/>
      <c r="H102" s="62"/>
      <c r="I102" s="111"/>
      <c r="J102" s="541"/>
      <c r="K102" s="111"/>
      <c r="L102" s="17"/>
      <c r="M102" s="17"/>
      <c r="N102" s="17"/>
      <c r="O102" s="17"/>
      <c r="P102" s="17"/>
      <c r="Q102" s="17"/>
    </row>
    <row r="103" spans="1:17" s="6" customFormat="1">
      <c r="A103" s="34"/>
      <c r="B103" s="34"/>
      <c r="C103" s="42"/>
      <c r="D103" s="43"/>
      <c r="E103" s="111"/>
      <c r="F103" s="2"/>
      <c r="G103" s="1075"/>
      <c r="H103" s="62"/>
      <c r="I103" s="111"/>
      <c r="J103" s="541"/>
      <c r="K103" s="111"/>
      <c r="L103" s="17"/>
      <c r="M103" s="17"/>
      <c r="N103" s="17"/>
      <c r="O103" s="17"/>
      <c r="P103" s="17"/>
      <c r="Q103" s="17"/>
    </row>
    <row r="104" spans="1:17" s="6" customFormat="1">
      <c r="A104" s="34"/>
      <c r="B104" s="34"/>
      <c r="C104" s="42"/>
      <c r="D104" s="43"/>
      <c r="E104" s="111"/>
      <c r="F104" s="2"/>
      <c r="G104" s="1075"/>
      <c r="H104" s="62"/>
      <c r="I104" s="111"/>
      <c r="J104" s="541"/>
      <c r="K104" s="111"/>
      <c r="L104" s="17"/>
      <c r="M104" s="17"/>
      <c r="N104" s="17"/>
      <c r="O104" s="17"/>
      <c r="P104" s="17"/>
      <c r="Q104" s="17"/>
    </row>
    <row r="105" spans="1:17" s="6" customFormat="1">
      <c r="A105" s="34"/>
      <c r="B105" s="34"/>
      <c r="C105" s="42"/>
      <c r="D105" s="43"/>
      <c r="E105" s="111"/>
      <c r="F105" s="2"/>
      <c r="G105" s="1075"/>
      <c r="H105" s="62"/>
      <c r="I105" s="111"/>
      <c r="J105" s="541"/>
      <c r="K105" s="111"/>
      <c r="L105" s="17"/>
      <c r="M105" s="17"/>
      <c r="N105" s="17"/>
      <c r="O105" s="17"/>
      <c r="P105" s="17"/>
      <c r="Q105" s="17"/>
    </row>
    <row r="106" spans="1:17" s="6" customFormat="1">
      <c r="A106" s="34"/>
      <c r="B106" s="34"/>
      <c r="C106" s="42"/>
      <c r="D106" s="43"/>
      <c r="E106" s="111"/>
      <c r="F106" s="2"/>
      <c r="G106" s="1075"/>
      <c r="H106" s="62"/>
      <c r="I106" s="111"/>
      <c r="J106" s="541"/>
      <c r="K106" s="111"/>
      <c r="L106" s="17"/>
      <c r="M106" s="17"/>
      <c r="N106" s="17"/>
      <c r="O106" s="17"/>
      <c r="P106" s="17"/>
      <c r="Q106" s="17"/>
    </row>
    <row r="107" spans="1:17" s="6" customFormat="1">
      <c r="A107" s="34"/>
      <c r="B107" s="34"/>
      <c r="C107" s="42"/>
      <c r="D107" s="43"/>
      <c r="E107" s="111"/>
      <c r="F107" s="2"/>
      <c r="G107" s="1075"/>
      <c r="H107" s="62"/>
      <c r="I107" s="111"/>
      <c r="J107" s="541"/>
      <c r="K107" s="111"/>
      <c r="L107" s="17"/>
      <c r="M107" s="17"/>
      <c r="N107" s="17"/>
      <c r="O107" s="17"/>
      <c r="P107" s="17"/>
      <c r="Q107" s="17"/>
    </row>
    <row r="108" spans="1:17" s="6" customFormat="1">
      <c r="A108" s="34"/>
      <c r="B108" s="34"/>
      <c r="C108" s="42"/>
      <c r="D108" s="43"/>
      <c r="E108" s="111"/>
      <c r="F108" s="2"/>
      <c r="G108" s="1075"/>
      <c r="H108" s="62"/>
      <c r="I108" s="111"/>
      <c r="J108" s="541"/>
      <c r="K108" s="111"/>
      <c r="L108" s="17"/>
      <c r="M108" s="17"/>
      <c r="N108" s="17"/>
      <c r="O108" s="17"/>
      <c r="P108" s="17"/>
      <c r="Q108" s="17"/>
    </row>
    <row r="109" spans="1:17" s="6" customFormat="1">
      <c r="A109" s="34"/>
      <c r="B109" s="34"/>
      <c r="C109" s="42"/>
      <c r="D109" s="43"/>
      <c r="E109" s="111"/>
      <c r="F109" s="2"/>
      <c r="G109" s="1075"/>
      <c r="H109" s="62"/>
      <c r="I109" s="111"/>
      <c r="J109" s="541"/>
      <c r="K109" s="111"/>
      <c r="L109" s="17"/>
      <c r="M109" s="17"/>
      <c r="N109" s="17"/>
      <c r="O109" s="17"/>
      <c r="P109" s="17"/>
      <c r="Q109" s="17"/>
    </row>
    <row r="110" spans="1:17" s="6" customFormat="1">
      <c r="A110" s="34"/>
      <c r="B110" s="34"/>
      <c r="C110" s="42"/>
      <c r="D110" s="43"/>
      <c r="E110" s="111"/>
      <c r="F110" s="2"/>
      <c r="G110" s="1075"/>
      <c r="H110" s="62"/>
      <c r="I110" s="111"/>
      <c r="J110" s="541"/>
      <c r="K110" s="111"/>
      <c r="L110" s="17"/>
      <c r="M110" s="17"/>
      <c r="N110" s="17"/>
      <c r="O110" s="17"/>
      <c r="P110" s="17"/>
      <c r="Q110" s="17"/>
    </row>
    <row r="111" spans="1:17" s="6" customFormat="1">
      <c r="A111" s="34"/>
      <c r="B111" s="34"/>
      <c r="C111" s="42"/>
      <c r="D111" s="43"/>
      <c r="E111" s="111"/>
      <c r="F111" s="2"/>
      <c r="G111" s="1075"/>
      <c r="H111" s="62"/>
      <c r="I111" s="111"/>
      <c r="J111" s="541"/>
      <c r="K111" s="111"/>
      <c r="L111" s="17"/>
      <c r="M111" s="17"/>
      <c r="N111" s="17"/>
      <c r="O111" s="17"/>
      <c r="P111" s="17"/>
      <c r="Q111" s="17"/>
    </row>
    <row r="112" spans="1:17" s="6" customFormat="1">
      <c r="A112" s="34"/>
      <c r="B112" s="34"/>
      <c r="C112" s="42"/>
      <c r="D112" s="43"/>
      <c r="E112" s="111"/>
      <c r="F112" s="2"/>
      <c r="G112" s="1075"/>
      <c r="H112" s="62"/>
      <c r="I112" s="111"/>
      <c r="J112" s="541"/>
      <c r="K112" s="111"/>
      <c r="L112" s="17"/>
      <c r="M112" s="17"/>
      <c r="N112" s="17"/>
      <c r="O112" s="17"/>
      <c r="P112" s="17"/>
      <c r="Q112" s="17"/>
    </row>
    <row r="113" spans="1:17" s="6" customFormat="1">
      <c r="A113" s="34"/>
      <c r="B113" s="34"/>
      <c r="C113" s="42"/>
      <c r="D113" s="43"/>
      <c r="E113" s="111"/>
      <c r="F113" s="2"/>
      <c r="G113" s="1075"/>
      <c r="H113" s="62"/>
      <c r="I113" s="111"/>
      <c r="J113" s="541"/>
      <c r="K113" s="111"/>
      <c r="L113" s="17"/>
      <c r="M113" s="17"/>
      <c r="N113" s="17"/>
      <c r="O113" s="17"/>
      <c r="P113" s="17"/>
      <c r="Q113" s="17"/>
    </row>
    <row r="114" spans="1:17" s="6" customFormat="1">
      <c r="A114" s="34"/>
      <c r="B114" s="34"/>
      <c r="C114" s="42"/>
      <c r="D114" s="43"/>
      <c r="E114" s="111"/>
      <c r="F114" s="2"/>
      <c r="G114" s="1075"/>
      <c r="H114" s="62"/>
      <c r="I114" s="111"/>
      <c r="J114" s="541"/>
      <c r="K114" s="111"/>
      <c r="L114" s="17"/>
      <c r="M114" s="17"/>
      <c r="N114" s="17"/>
      <c r="O114" s="17"/>
      <c r="P114" s="17"/>
      <c r="Q114" s="17"/>
    </row>
    <row r="115" spans="1:17" s="6" customFormat="1">
      <c r="A115" s="34"/>
      <c r="B115" s="34"/>
      <c r="C115" s="42"/>
      <c r="D115" s="43"/>
      <c r="E115" s="111"/>
      <c r="F115" s="2"/>
      <c r="G115" s="1075"/>
      <c r="H115" s="62"/>
      <c r="I115" s="111"/>
      <c r="J115" s="541"/>
      <c r="K115" s="111"/>
      <c r="L115" s="17"/>
      <c r="M115" s="17"/>
      <c r="N115" s="17"/>
      <c r="O115" s="17"/>
      <c r="P115" s="17"/>
      <c r="Q115" s="17"/>
    </row>
    <row r="116" spans="1:17" s="6" customFormat="1">
      <c r="A116" s="34"/>
      <c r="B116" s="34"/>
      <c r="C116" s="42"/>
      <c r="D116" s="43"/>
      <c r="E116" s="111"/>
      <c r="F116" s="2"/>
      <c r="G116" s="1075"/>
      <c r="H116" s="62"/>
      <c r="I116" s="111"/>
      <c r="J116" s="541"/>
      <c r="K116" s="111"/>
      <c r="L116" s="17"/>
      <c r="M116" s="17"/>
      <c r="N116" s="17"/>
      <c r="O116" s="17"/>
      <c r="P116" s="17"/>
      <c r="Q116" s="17"/>
    </row>
    <row r="117" spans="1:17" s="6" customFormat="1">
      <c r="A117" s="34"/>
      <c r="B117" s="34"/>
      <c r="C117" s="42"/>
      <c r="D117" s="43"/>
      <c r="E117" s="111"/>
      <c r="F117" s="2"/>
      <c r="G117" s="1075"/>
      <c r="H117" s="62"/>
      <c r="I117" s="111"/>
      <c r="J117" s="541"/>
      <c r="K117" s="111"/>
      <c r="L117" s="17"/>
      <c r="M117" s="17"/>
      <c r="N117" s="17"/>
      <c r="O117" s="17"/>
      <c r="P117" s="17"/>
      <c r="Q117" s="17"/>
    </row>
    <row r="118" spans="1:17" s="6" customFormat="1">
      <c r="A118" s="34"/>
      <c r="B118" s="34"/>
      <c r="C118" s="42"/>
      <c r="D118" s="43"/>
      <c r="E118" s="111"/>
      <c r="F118" s="2"/>
      <c r="G118" s="1075"/>
      <c r="H118" s="62"/>
      <c r="I118" s="111"/>
      <c r="J118" s="541"/>
      <c r="K118" s="111"/>
      <c r="L118" s="17"/>
      <c r="M118" s="17"/>
      <c r="N118" s="17"/>
      <c r="O118" s="17"/>
      <c r="P118" s="17"/>
      <c r="Q118" s="17"/>
    </row>
    <row r="119" spans="1:17" s="6" customFormat="1">
      <c r="A119" s="34"/>
      <c r="B119" s="34"/>
      <c r="C119" s="42"/>
      <c r="D119" s="43"/>
      <c r="E119" s="111"/>
      <c r="F119" s="2"/>
      <c r="G119" s="1075"/>
      <c r="H119" s="62"/>
      <c r="I119" s="111"/>
      <c r="J119" s="541"/>
      <c r="K119" s="111"/>
      <c r="L119" s="17"/>
      <c r="M119" s="17"/>
      <c r="N119" s="17"/>
      <c r="O119" s="17"/>
      <c r="P119" s="17"/>
      <c r="Q119" s="17"/>
    </row>
    <row r="120" spans="1:17" s="6" customFormat="1">
      <c r="A120" s="34"/>
      <c r="B120" s="34"/>
      <c r="C120" s="42"/>
      <c r="D120" s="43"/>
      <c r="E120" s="111"/>
      <c r="F120" s="2"/>
      <c r="G120" s="1075"/>
      <c r="H120" s="62"/>
      <c r="I120" s="111"/>
      <c r="J120" s="541"/>
      <c r="K120" s="111"/>
      <c r="L120" s="17"/>
      <c r="M120" s="17"/>
      <c r="N120" s="17"/>
      <c r="O120" s="17"/>
      <c r="P120" s="17"/>
      <c r="Q120" s="17"/>
    </row>
    <row r="121" spans="1:17" s="6" customFormat="1">
      <c r="A121" s="34"/>
      <c r="B121" s="34"/>
      <c r="C121" s="42"/>
      <c r="D121" s="43"/>
      <c r="E121" s="111"/>
      <c r="F121" s="2"/>
      <c r="G121" s="1075"/>
      <c r="H121" s="62"/>
      <c r="I121" s="111"/>
      <c r="J121" s="541"/>
      <c r="K121" s="111"/>
      <c r="L121" s="17"/>
      <c r="M121" s="17"/>
      <c r="N121" s="17"/>
      <c r="O121" s="17"/>
      <c r="P121" s="17"/>
      <c r="Q121" s="17"/>
    </row>
    <row r="122" spans="1:17" s="6" customFormat="1">
      <c r="A122" s="34"/>
      <c r="B122" s="34"/>
      <c r="C122" s="42"/>
      <c r="D122" s="43"/>
      <c r="E122" s="111"/>
      <c r="F122" s="2"/>
      <c r="G122" s="1075"/>
      <c r="H122" s="62"/>
      <c r="I122" s="111"/>
      <c r="J122" s="541"/>
      <c r="K122" s="111"/>
      <c r="L122" s="17"/>
      <c r="M122" s="17"/>
      <c r="N122" s="17"/>
      <c r="O122" s="17"/>
      <c r="P122" s="17"/>
      <c r="Q122" s="17"/>
    </row>
    <row r="123" spans="1:17" s="6" customFormat="1">
      <c r="A123" s="34"/>
      <c r="B123" s="34"/>
      <c r="C123" s="42"/>
      <c r="D123" s="43"/>
      <c r="E123" s="111"/>
      <c r="F123" s="2"/>
      <c r="G123" s="1075"/>
      <c r="H123" s="62"/>
      <c r="I123" s="111"/>
      <c r="J123" s="541"/>
      <c r="K123" s="111"/>
      <c r="L123" s="17"/>
      <c r="M123" s="17"/>
      <c r="N123" s="17"/>
      <c r="O123" s="17"/>
      <c r="P123" s="17"/>
      <c r="Q123" s="17"/>
    </row>
    <row r="124" spans="1:17" s="6" customFormat="1">
      <c r="A124" s="34"/>
      <c r="B124" s="34"/>
      <c r="C124" s="42"/>
      <c r="D124" s="43"/>
      <c r="E124" s="111"/>
      <c r="F124" s="2"/>
      <c r="G124" s="1075"/>
      <c r="H124" s="62"/>
      <c r="I124" s="111"/>
      <c r="J124" s="541"/>
      <c r="K124" s="111"/>
      <c r="L124" s="17"/>
      <c r="M124" s="17"/>
      <c r="N124" s="17"/>
      <c r="O124" s="17"/>
      <c r="P124" s="17"/>
      <c r="Q124" s="17"/>
    </row>
    <row r="125" spans="1:17" s="6" customFormat="1">
      <c r="A125" s="34"/>
      <c r="B125" s="34"/>
      <c r="C125" s="42"/>
      <c r="D125" s="43"/>
      <c r="E125" s="111"/>
      <c r="F125" s="2"/>
      <c r="G125" s="1075"/>
      <c r="H125" s="62"/>
      <c r="I125" s="111"/>
      <c r="J125" s="541"/>
      <c r="K125" s="111"/>
      <c r="L125" s="17"/>
      <c r="M125" s="17"/>
      <c r="N125" s="17"/>
      <c r="O125" s="17"/>
      <c r="P125" s="17"/>
      <c r="Q125" s="17"/>
    </row>
    <row r="126" spans="1:17" s="6" customFormat="1">
      <c r="A126" s="34"/>
      <c r="B126" s="34"/>
      <c r="C126" s="42"/>
      <c r="D126" s="43"/>
      <c r="E126" s="111"/>
      <c r="F126" s="2"/>
      <c r="G126" s="1075"/>
      <c r="H126" s="62"/>
      <c r="I126" s="111"/>
      <c r="J126" s="541"/>
      <c r="K126" s="111"/>
      <c r="L126" s="17"/>
      <c r="M126" s="17"/>
      <c r="N126" s="17"/>
      <c r="O126" s="17"/>
      <c r="P126" s="17"/>
      <c r="Q126" s="17"/>
    </row>
    <row r="127" spans="1:17" s="6" customFormat="1">
      <c r="A127" s="34"/>
      <c r="B127" s="34"/>
      <c r="C127" s="42"/>
      <c r="D127" s="43"/>
      <c r="E127" s="111"/>
      <c r="F127" s="2"/>
      <c r="G127" s="1075"/>
      <c r="H127" s="62"/>
      <c r="I127" s="111"/>
      <c r="J127" s="541"/>
      <c r="K127" s="111"/>
      <c r="L127" s="17"/>
      <c r="M127" s="17"/>
      <c r="N127" s="17"/>
      <c r="O127" s="17"/>
      <c r="P127" s="17"/>
      <c r="Q127" s="17"/>
    </row>
    <row r="128" spans="1:17" s="6" customFormat="1">
      <c r="A128" s="34"/>
      <c r="B128" s="34"/>
      <c r="C128" s="42"/>
      <c r="D128" s="43"/>
      <c r="E128" s="111"/>
      <c r="F128" s="2"/>
      <c r="G128" s="1075"/>
      <c r="H128" s="62"/>
      <c r="I128" s="111"/>
      <c r="J128" s="541"/>
      <c r="K128" s="111"/>
      <c r="L128" s="17"/>
      <c r="M128" s="17"/>
      <c r="N128" s="17"/>
      <c r="O128" s="17"/>
      <c r="P128" s="17"/>
      <c r="Q128" s="17"/>
    </row>
    <row r="129" spans="1:17" s="6" customFormat="1">
      <c r="A129" s="34"/>
      <c r="B129" s="34"/>
      <c r="C129" s="42"/>
      <c r="D129" s="43"/>
      <c r="E129" s="111"/>
      <c r="F129" s="2"/>
      <c r="G129" s="1075"/>
      <c r="H129" s="62"/>
      <c r="I129" s="111"/>
      <c r="J129" s="541"/>
      <c r="K129" s="111"/>
      <c r="L129" s="17"/>
      <c r="M129" s="17"/>
      <c r="N129" s="17"/>
      <c r="O129" s="17"/>
      <c r="P129" s="17"/>
      <c r="Q129" s="17"/>
    </row>
    <row r="130" spans="1:17" s="6" customFormat="1">
      <c r="A130" s="34"/>
      <c r="B130" s="34"/>
      <c r="C130" s="42"/>
      <c r="D130" s="43"/>
      <c r="E130" s="111"/>
      <c r="F130" s="2"/>
      <c r="G130" s="1075"/>
      <c r="H130" s="62"/>
      <c r="I130" s="111"/>
      <c r="J130" s="541"/>
      <c r="K130" s="111"/>
      <c r="L130" s="17"/>
      <c r="M130" s="17"/>
      <c r="N130" s="17"/>
      <c r="O130" s="17"/>
      <c r="P130" s="17"/>
      <c r="Q130" s="17"/>
    </row>
    <row r="131" spans="1:17" s="6" customFormat="1">
      <c r="A131" s="34"/>
      <c r="B131" s="34"/>
      <c r="C131" s="42"/>
      <c r="D131" s="43"/>
      <c r="E131" s="111"/>
      <c r="F131" s="2"/>
      <c r="G131" s="1075"/>
      <c r="H131" s="62"/>
      <c r="I131" s="111"/>
      <c r="J131" s="541"/>
      <c r="K131" s="111"/>
      <c r="L131" s="17"/>
      <c r="M131" s="17"/>
      <c r="N131" s="17"/>
      <c r="O131" s="17"/>
      <c r="P131" s="17"/>
      <c r="Q131" s="17"/>
    </row>
    <row r="132" spans="1:17" s="6" customFormat="1">
      <c r="A132" s="34"/>
      <c r="B132" s="34"/>
      <c r="C132" s="42"/>
      <c r="D132" s="43"/>
      <c r="E132" s="111"/>
      <c r="F132" s="2"/>
      <c r="G132" s="1075"/>
      <c r="H132" s="62"/>
      <c r="I132" s="111"/>
      <c r="J132" s="541"/>
      <c r="K132" s="111"/>
      <c r="L132" s="17"/>
      <c r="M132" s="17"/>
      <c r="N132" s="17"/>
      <c r="O132" s="17"/>
      <c r="P132" s="17"/>
      <c r="Q132" s="17"/>
    </row>
    <row r="133" spans="1:17" s="6" customFormat="1">
      <c r="A133" s="34"/>
      <c r="B133" s="34"/>
      <c r="C133" s="42"/>
      <c r="D133" s="43"/>
      <c r="E133" s="111"/>
      <c r="F133" s="2"/>
      <c r="G133" s="1075"/>
      <c r="H133" s="62"/>
      <c r="I133" s="111"/>
      <c r="J133" s="541"/>
      <c r="K133" s="111"/>
      <c r="L133" s="17"/>
      <c r="M133" s="17"/>
      <c r="N133" s="17"/>
      <c r="O133" s="17"/>
      <c r="P133" s="17"/>
      <c r="Q133" s="17"/>
    </row>
    <row r="134" spans="1:17" s="6" customFormat="1">
      <c r="A134" s="34"/>
      <c r="B134" s="34"/>
      <c r="C134" s="42"/>
      <c r="D134" s="43"/>
      <c r="E134" s="111"/>
      <c r="F134" s="2"/>
      <c r="G134" s="1075"/>
      <c r="H134" s="62"/>
      <c r="I134" s="111"/>
      <c r="J134" s="541"/>
      <c r="K134" s="111"/>
      <c r="L134" s="17"/>
      <c r="M134" s="17"/>
      <c r="N134" s="17"/>
      <c r="O134" s="17"/>
      <c r="P134" s="17"/>
      <c r="Q134" s="17"/>
    </row>
    <row r="135" spans="1:17" s="6" customFormat="1">
      <c r="A135" s="34"/>
      <c r="B135" s="34"/>
      <c r="C135" s="42"/>
      <c r="D135" s="43"/>
      <c r="E135" s="111"/>
      <c r="F135" s="2"/>
      <c r="G135" s="1075"/>
      <c r="H135" s="62"/>
      <c r="I135" s="111"/>
      <c r="J135" s="541"/>
      <c r="K135" s="111"/>
      <c r="L135" s="17"/>
      <c r="M135" s="17"/>
      <c r="N135" s="17"/>
      <c r="O135" s="17"/>
      <c r="P135" s="17"/>
      <c r="Q135" s="17"/>
    </row>
    <row r="136" spans="1:17" s="6" customFormat="1">
      <c r="A136" s="34"/>
      <c r="B136" s="34"/>
      <c r="C136" s="42"/>
      <c r="D136" s="43"/>
      <c r="E136" s="111"/>
      <c r="F136" s="2"/>
      <c r="G136" s="1075"/>
      <c r="H136" s="62"/>
      <c r="I136" s="111"/>
      <c r="J136" s="541"/>
      <c r="K136" s="111"/>
      <c r="L136" s="17"/>
      <c r="M136" s="17"/>
      <c r="N136" s="17"/>
      <c r="O136" s="17"/>
      <c r="P136" s="17"/>
      <c r="Q136" s="17"/>
    </row>
    <row r="137" spans="1:17" s="6" customFormat="1">
      <c r="A137" s="34"/>
      <c r="B137" s="34"/>
      <c r="C137" s="42"/>
      <c r="D137" s="43"/>
      <c r="E137" s="111"/>
      <c r="F137" s="2"/>
      <c r="G137" s="1075"/>
      <c r="H137" s="62"/>
      <c r="I137" s="111"/>
      <c r="J137" s="541"/>
      <c r="K137" s="111"/>
      <c r="L137" s="17"/>
      <c r="M137" s="17"/>
      <c r="N137" s="17"/>
      <c r="O137" s="17"/>
      <c r="P137" s="17"/>
      <c r="Q137" s="17"/>
    </row>
    <row r="138" spans="1:17" s="6" customFormat="1">
      <c r="A138" s="34"/>
      <c r="B138" s="34"/>
      <c r="C138" s="42"/>
      <c r="D138" s="43"/>
      <c r="E138" s="111"/>
      <c r="F138" s="2"/>
      <c r="G138" s="1075"/>
      <c r="H138" s="62"/>
      <c r="I138" s="111"/>
      <c r="J138" s="541"/>
      <c r="K138" s="111"/>
      <c r="L138" s="17"/>
      <c r="M138" s="17"/>
      <c r="N138" s="17"/>
      <c r="O138" s="17"/>
      <c r="P138" s="17"/>
      <c r="Q138" s="17"/>
    </row>
    <row r="139" spans="1:17" s="6" customFormat="1">
      <c r="A139" s="34"/>
      <c r="B139" s="34"/>
      <c r="C139" s="42"/>
      <c r="D139" s="43"/>
      <c r="E139" s="111"/>
      <c r="F139" s="2"/>
      <c r="G139" s="1075"/>
      <c r="H139" s="62"/>
      <c r="I139" s="111"/>
      <c r="J139" s="541"/>
      <c r="K139" s="111"/>
      <c r="L139" s="17"/>
      <c r="M139" s="17"/>
      <c r="N139" s="17"/>
      <c r="O139" s="17"/>
      <c r="P139" s="17"/>
      <c r="Q139" s="17"/>
    </row>
    <row r="140" spans="1:17" s="6" customFormat="1">
      <c r="A140" s="34"/>
      <c r="B140" s="34"/>
      <c r="C140" s="42"/>
      <c r="D140" s="43"/>
      <c r="E140" s="111"/>
      <c r="F140" s="2"/>
      <c r="G140" s="1075"/>
      <c r="H140" s="62"/>
      <c r="I140" s="111"/>
      <c r="J140" s="541"/>
      <c r="K140" s="111"/>
      <c r="L140" s="17"/>
      <c r="M140" s="17"/>
      <c r="N140" s="17"/>
      <c r="O140" s="17"/>
      <c r="P140" s="17"/>
      <c r="Q140" s="17"/>
    </row>
    <row r="141" spans="1:17" s="6" customFormat="1">
      <c r="A141" s="34"/>
      <c r="B141" s="34"/>
      <c r="C141" s="42"/>
      <c r="D141" s="43"/>
      <c r="E141" s="111"/>
      <c r="F141" s="2"/>
      <c r="G141" s="1075"/>
      <c r="H141" s="62"/>
      <c r="I141" s="111"/>
      <c r="J141" s="541"/>
      <c r="K141" s="111"/>
      <c r="L141" s="17"/>
      <c r="M141" s="17"/>
      <c r="N141" s="17"/>
      <c r="O141" s="17"/>
      <c r="P141" s="17"/>
      <c r="Q141" s="17"/>
    </row>
    <row r="142" spans="1:17" s="6" customFormat="1">
      <c r="A142" s="34"/>
      <c r="B142" s="34"/>
      <c r="C142" s="42"/>
      <c r="D142" s="43"/>
      <c r="E142" s="111"/>
      <c r="F142" s="2"/>
      <c r="G142" s="1075"/>
      <c r="H142" s="62"/>
      <c r="I142" s="111"/>
      <c r="J142" s="541"/>
      <c r="K142" s="111"/>
      <c r="L142" s="17"/>
      <c r="M142" s="17"/>
      <c r="N142" s="17"/>
      <c r="O142" s="17"/>
      <c r="P142" s="17"/>
      <c r="Q142" s="17"/>
    </row>
    <row r="143" spans="1:17" s="6" customFormat="1">
      <c r="A143" s="34"/>
      <c r="B143" s="34"/>
      <c r="C143" s="42"/>
      <c r="D143" s="43"/>
      <c r="E143" s="111"/>
      <c r="F143" s="2"/>
      <c r="G143" s="1075"/>
      <c r="H143" s="62"/>
      <c r="I143" s="111"/>
      <c r="J143" s="541"/>
      <c r="K143" s="111"/>
      <c r="L143" s="17"/>
      <c r="M143" s="17"/>
      <c r="N143" s="17"/>
      <c r="O143" s="17"/>
      <c r="P143" s="17"/>
      <c r="Q143" s="17"/>
    </row>
    <row r="144" spans="1:17" s="6" customFormat="1">
      <c r="A144" s="34"/>
      <c r="B144" s="34"/>
      <c r="C144" s="42"/>
      <c r="D144" s="43"/>
      <c r="E144" s="111"/>
      <c r="F144" s="2"/>
      <c r="G144" s="1075"/>
      <c r="H144" s="62"/>
      <c r="I144" s="111"/>
      <c r="J144" s="541"/>
      <c r="K144" s="111"/>
      <c r="L144" s="17"/>
      <c r="M144" s="17"/>
      <c r="N144" s="17"/>
      <c r="O144" s="17"/>
      <c r="P144" s="17"/>
      <c r="Q144" s="17"/>
    </row>
    <row r="145" spans="1:17" s="6" customFormat="1">
      <c r="A145" s="34"/>
      <c r="B145" s="34"/>
      <c r="C145" s="42"/>
      <c r="D145" s="43"/>
      <c r="E145" s="111"/>
      <c r="F145" s="2"/>
      <c r="G145" s="1075"/>
      <c r="H145" s="62"/>
      <c r="I145" s="111"/>
      <c r="J145" s="541"/>
      <c r="K145" s="111"/>
      <c r="L145" s="17"/>
      <c r="M145" s="17"/>
      <c r="N145" s="17"/>
      <c r="O145" s="17"/>
      <c r="P145" s="17"/>
      <c r="Q145" s="17"/>
    </row>
    <row r="146" spans="1:17" s="6" customFormat="1">
      <c r="A146" s="34"/>
      <c r="B146" s="34"/>
      <c r="C146" s="42"/>
      <c r="D146" s="43"/>
      <c r="E146" s="111"/>
      <c r="F146" s="2"/>
      <c r="G146" s="1075"/>
      <c r="H146" s="62"/>
      <c r="I146" s="111"/>
      <c r="J146" s="541"/>
      <c r="K146" s="111"/>
      <c r="L146" s="17"/>
      <c r="M146" s="17"/>
      <c r="N146" s="17"/>
      <c r="O146" s="17"/>
      <c r="P146" s="17"/>
      <c r="Q146" s="17"/>
    </row>
    <row r="147" spans="1:17" s="6" customFormat="1">
      <c r="A147" s="34"/>
      <c r="B147" s="34"/>
      <c r="C147" s="42"/>
      <c r="D147" s="43"/>
      <c r="E147" s="111"/>
      <c r="F147" s="2"/>
      <c r="G147" s="1075"/>
      <c r="H147" s="62"/>
      <c r="I147" s="111"/>
      <c r="J147" s="541"/>
      <c r="K147" s="111"/>
      <c r="L147" s="17"/>
      <c r="M147" s="17"/>
      <c r="N147" s="17"/>
      <c r="O147" s="17"/>
      <c r="P147" s="17"/>
      <c r="Q147" s="17"/>
    </row>
    <row r="148" spans="1:17" s="6" customFormat="1">
      <c r="A148" s="34"/>
      <c r="B148" s="34"/>
      <c r="C148" s="42"/>
      <c r="D148" s="43"/>
      <c r="E148" s="111"/>
      <c r="F148" s="2"/>
      <c r="G148" s="1075"/>
      <c r="H148" s="62"/>
      <c r="I148" s="111"/>
      <c r="J148" s="541"/>
      <c r="K148" s="111"/>
      <c r="L148" s="17"/>
      <c r="M148" s="17"/>
      <c r="N148" s="17"/>
      <c r="O148" s="17"/>
      <c r="P148" s="17"/>
      <c r="Q148" s="17"/>
    </row>
    <row r="149" spans="1:17" s="6" customFormat="1">
      <c r="A149" s="34"/>
      <c r="B149" s="34"/>
      <c r="C149" s="42"/>
      <c r="D149" s="43"/>
      <c r="E149" s="111"/>
      <c r="F149" s="2"/>
      <c r="G149" s="1075"/>
      <c r="H149" s="62"/>
      <c r="I149" s="111"/>
      <c r="J149" s="541"/>
      <c r="K149" s="111"/>
      <c r="L149" s="17"/>
      <c r="M149" s="17"/>
      <c r="N149" s="17"/>
      <c r="O149" s="17"/>
      <c r="P149" s="17"/>
      <c r="Q149" s="17"/>
    </row>
    <row r="150" spans="1:17" s="6" customFormat="1">
      <c r="A150" s="34"/>
      <c r="B150" s="34"/>
      <c r="C150" s="42"/>
      <c r="D150" s="43"/>
      <c r="E150" s="111"/>
      <c r="F150" s="2"/>
      <c r="G150" s="1075"/>
      <c r="H150" s="62"/>
      <c r="I150" s="111"/>
      <c r="J150" s="541"/>
      <c r="K150" s="111"/>
      <c r="L150" s="17"/>
      <c r="M150" s="17"/>
      <c r="N150" s="17"/>
      <c r="O150" s="17"/>
      <c r="P150" s="17"/>
      <c r="Q150" s="17"/>
    </row>
    <row r="151" spans="1:17" s="6" customFormat="1">
      <c r="A151" s="34"/>
      <c r="B151" s="34"/>
      <c r="C151" s="42"/>
      <c r="D151" s="43"/>
      <c r="E151" s="111"/>
      <c r="F151" s="2"/>
      <c r="G151" s="1075"/>
      <c r="H151" s="62"/>
      <c r="I151" s="111"/>
      <c r="J151" s="541"/>
      <c r="K151" s="111"/>
      <c r="L151" s="17"/>
      <c r="M151" s="17"/>
      <c r="N151" s="17"/>
      <c r="O151" s="17"/>
      <c r="P151" s="17"/>
      <c r="Q151" s="17"/>
    </row>
    <row r="152" spans="1:17" s="6" customFormat="1">
      <c r="A152" s="34"/>
      <c r="B152" s="34"/>
      <c r="C152" s="42"/>
      <c r="D152" s="43"/>
      <c r="E152" s="111"/>
      <c r="F152" s="2"/>
      <c r="G152" s="1075"/>
      <c r="H152" s="62"/>
      <c r="I152" s="111"/>
      <c r="J152" s="541"/>
      <c r="K152" s="111"/>
      <c r="L152" s="17"/>
      <c r="M152" s="17"/>
      <c r="N152" s="17"/>
      <c r="O152" s="17"/>
      <c r="P152" s="17"/>
      <c r="Q152" s="17"/>
    </row>
    <row r="153" spans="1:17" s="6" customFormat="1">
      <c r="A153" s="34"/>
      <c r="B153" s="34"/>
      <c r="C153" s="42"/>
      <c r="D153" s="43"/>
      <c r="E153" s="111"/>
      <c r="F153" s="2"/>
      <c r="G153" s="1075"/>
      <c r="H153" s="62"/>
      <c r="I153" s="111"/>
      <c r="J153" s="541"/>
      <c r="K153" s="111"/>
      <c r="L153" s="17"/>
      <c r="M153" s="17"/>
      <c r="N153" s="17"/>
      <c r="O153" s="17"/>
      <c r="P153" s="17"/>
      <c r="Q153" s="17"/>
    </row>
    <row r="154" spans="1:17" s="6" customFormat="1">
      <c r="A154" s="34"/>
      <c r="B154" s="34"/>
      <c r="C154" s="42"/>
      <c r="D154" s="43"/>
      <c r="E154" s="111"/>
      <c r="F154" s="2"/>
      <c r="G154" s="1075"/>
      <c r="H154" s="62"/>
      <c r="I154" s="111"/>
      <c r="J154" s="541"/>
      <c r="K154" s="111"/>
      <c r="L154" s="17"/>
      <c r="M154" s="17"/>
      <c r="N154" s="17"/>
      <c r="O154" s="17"/>
      <c r="P154" s="17"/>
      <c r="Q154" s="17"/>
    </row>
    <row r="155" spans="1:17" s="6" customFormat="1">
      <c r="A155" s="34"/>
      <c r="B155" s="34"/>
      <c r="C155" s="42"/>
      <c r="D155" s="43"/>
      <c r="E155" s="111"/>
      <c r="F155" s="2"/>
      <c r="G155" s="1075"/>
      <c r="H155" s="62"/>
      <c r="I155" s="111"/>
      <c r="J155" s="541"/>
      <c r="K155" s="111"/>
      <c r="L155" s="17"/>
      <c r="M155" s="17"/>
      <c r="N155" s="17"/>
      <c r="O155" s="17"/>
      <c r="P155" s="17"/>
      <c r="Q155" s="17"/>
    </row>
    <row r="156" spans="1:17" s="6" customFormat="1">
      <c r="A156" s="34"/>
      <c r="B156" s="34"/>
      <c r="C156" s="42"/>
      <c r="D156" s="43"/>
      <c r="E156" s="111"/>
      <c r="F156" s="2"/>
      <c r="G156" s="1075"/>
      <c r="H156" s="62"/>
      <c r="I156" s="111"/>
      <c r="J156" s="541"/>
      <c r="K156" s="111"/>
      <c r="L156" s="17"/>
      <c r="M156" s="17"/>
      <c r="N156" s="17"/>
      <c r="O156" s="17"/>
      <c r="P156" s="17"/>
      <c r="Q156" s="17"/>
    </row>
    <row r="157" spans="1:17" s="6" customFormat="1">
      <c r="A157" s="34"/>
      <c r="B157" s="34"/>
      <c r="C157" s="42"/>
      <c r="D157" s="43"/>
      <c r="E157" s="111"/>
      <c r="F157" s="2"/>
      <c r="G157" s="1075"/>
      <c r="H157" s="62"/>
      <c r="I157" s="111"/>
      <c r="J157" s="541"/>
      <c r="K157" s="111"/>
      <c r="L157" s="17"/>
      <c r="M157" s="17"/>
      <c r="N157" s="17"/>
      <c r="O157" s="17"/>
      <c r="P157" s="17"/>
      <c r="Q157" s="17"/>
    </row>
    <row r="158" spans="1:17" s="6" customFormat="1">
      <c r="A158" s="34"/>
      <c r="B158" s="34"/>
      <c r="C158" s="42"/>
      <c r="D158" s="43"/>
      <c r="E158" s="111"/>
      <c r="F158" s="2"/>
      <c r="G158" s="1075"/>
      <c r="H158" s="62"/>
      <c r="I158" s="111"/>
      <c r="J158" s="541"/>
      <c r="K158" s="111"/>
      <c r="L158" s="17"/>
      <c r="M158" s="17"/>
      <c r="N158" s="17"/>
      <c r="O158" s="17"/>
      <c r="P158" s="17"/>
      <c r="Q158" s="17"/>
    </row>
    <row r="159" spans="1:17" s="6" customFormat="1">
      <c r="A159" s="34"/>
      <c r="B159" s="34"/>
      <c r="C159" s="42"/>
      <c r="D159" s="43"/>
      <c r="E159" s="111"/>
      <c r="F159" s="2"/>
      <c r="G159" s="1075"/>
      <c r="H159" s="62"/>
      <c r="I159" s="111"/>
      <c r="J159" s="541"/>
      <c r="K159" s="111"/>
      <c r="L159" s="17"/>
      <c r="M159" s="17"/>
      <c r="N159" s="17"/>
      <c r="O159" s="17"/>
      <c r="P159" s="17"/>
      <c r="Q159" s="17"/>
    </row>
    <row r="160" spans="1:17" s="6" customFormat="1">
      <c r="A160" s="34"/>
      <c r="B160" s="34"/>
      <c r="C160" s="42"/>
      <c r="D160" s="43"/>
      <c r="E160" s="111"/>
      <c r="F160" s="2"/>
      <c r="G160" s="1075"/>
      <c r="H160" s="62"/>
      <c r="I160" s="111"/>
      <c r="J160" s="541"/>
      <c r="K160" s="111"/>
      <c r="L160" s="17"/>
      <c r="M160" s="17"/>
      <c r="N160" s="17"/>
      <c r="O160" s="17"/>
      <c r="P160" s="17"/>
      <c r="Q160" s="17"/>
    </row>
    <row r="161" spans="1:17" s="6" customFormat="1">
      <c r="A161" s="34"/>
      <c r="B161" s="34"/>
      <c r="C161" s="42"/>
      <c r="D161" s="43"/>
      <c r="E161" s="111"/>
      <c r="F161" s="2"/>
      <c r="G161" s="1075"/>
      <c r="H161" s="62"/>
      <c r="I161" s="111"/>
      <c r="J161" s="541"/>
      <c r="K161" s="111"/>
      <c r="L161" s="17"/>
      <c r="M161" s="17"/>
      <c r="N161" s="17"/>
      <c r="O161" s="17"/>
      <c r="P161" s="17"/>
      <c r="Q161" s="17"/>
    </row>
    <row r="162" spans="1:17" s="6" customFormat="1">
      <c r="A162" s="34"/>
      <c r="B162" s="34"/>
      <c r="C162" s="42"/>
      <c r="D162" s="43"/>
      <c r="E162" s="111"/>
      <c r="F162" s="2"/>
      <c r="G162" s="1075"/>
      <c r="H162" s="62"/>
      <c r="I162" s="111"/>
      <c r="J162" s="541"/>
      <c r="K162" s="111"/>
      <c r="L162" s="17"/>
      <c r="M162" s="17"/>
      <c r="N162" s="17"/>
      <c r="O162" s="17"/>
      <c r="P162" s="17"/>
      <c r="Q162" s="17"/>
    </row>
    <row r="163" spans="1:17" s="6" customFormat="1">
      <c r="A163" s="34"/>
      <c r="B163" s="34"/>
      <c r="C163" s="42"/>
      <c r="D163" s="43"/>
      <c r="E163" s="111"/>
      <c r="F163" s="2"/>
      <c r="G163" s="1075"/>
      <c r="H163" s="62"/>
      <c r="I163" s="111"/>
      <c r="J163" s="541"/>
      <c r="K163" s="111"/>
      <c r="L163" s="17"/>
      <c r="M163" s="17"/>
      <c r="N163" s="17"/>
      <c r="O163" s="17"/>
      <c r="P163" s="17"/>
      <c r="Q163" s="17"/>
    </row>
    <row r="164" spans="1:17" s="6" customFormat="1">
      <c r="A164" s="34"/>
      <c r="B164" s="34"/>
      <c r="C164" s="42"/>
      <c r="D164" s="43"/>
      <c r="E164" s="111"/>
      <c r="F164" s="2"/>
      <c r="G164" s="1075"/>
      <c r="H164" s="62"/>
      <c r="I164" s="111"/>
      <c r="J164" s="541"/>
      <c r="K164" s="111"/>
      <c r="L164" s="17"/>
      <c r="M164" s="17"/>
      <c r="N164" s="17"/>
      <c r="O164" s="17"/>
      <c r="P164" s="17"/>
      <c r="Q164" s="17"/>
    </row>
    <row r="165" spans="1:17" s="6" customFormat="1">
      <c r="A165" s="34"/>
      <c r="B165" s="34"/>
      <c r="C165" s="42"/>
      <c r="D165" s="43"/>
      <c r="E165" s="111"/>
      <c r="F165" s="2"/>
      <c r="G165" s="1075"/>
      <c r="H165" s="62"/>
      <c r="I165" s="111"/>
      <c r="J165" s="541"/>
      <c r="K165" s="111"/>
      <c r="L165" s="17"/>
      <c r="M165" s="17"/>
      <c r="N165" s="17"/>
      <c r="O165" s="17"/>
      <c r="P165" s="17"/>
      <c r="Q165" s="17"/>
    </row>
    <row r="166" spans="1:17" s="6" customFormat="1">
      <c r="A166" s="34"/>
      <c r="B166" s="34"/>
      <c r="C166" s="42"/>
      <c r="D166" s="43"/>
      <c r="E166" s="111"/>
      <c r="F166" s="2"/>
      <c r="G166" s="1075"/>
      <c r="H166" s="62"/>
      <c r="I166" s="111"/>
      <c r="J166" s="541"/>
      <c r="K166" s="111"/>
      <c r="L166" s="17"/>
      <c r="M166" s="17"/>
      <c r="N166" s="17"/>
      <c r="O166" s="17"/>
      <c r="P166" s="17"/>
      <c r="Q166" s="17"/>
    </row>
    <row r="167" spans="1:17" s="6" customFormat="1">
      <c r="A167" s="34"/>
      <c r="B167" s="34"/>
      <c r="C167" s="42"/>
      <c r="D167" s="43"/>
      <c r="E167" s="111"/>
      <c r="F167" s="2"/>
      <c r="G167" s="1075"/>
      <c r="H167" s="62"/>
      <c r="I167" s="111"/>
      <c r="J167" s="541"/>
      <c r="K167" s="111"/>
      <c r="L167" s="17"/>
      <c r="M167" s="17"/>
      <c r="N167" s="17"/>
      <c r="O167" s="17"/>
      <c r="P167" s="17"/>
      <c r="Q167" s="17"/>
    </row>
    <row r="168" spans="1:17" s="6" customFormat="1">
      <c r="A168" s="34"/>
      <c r="B168" s="34"/>
      <c r="C168" s="42"/>
      <c r="D168" s="43"/>
      <c r="E168" s="111"/>
      <c r="F168" s="2"/>
      <c r="G168" s="1075"/>
      <c r="H168" s="62"/>
      <c r="I168" s="111"/>
      <c r="J168" s="541"/>
      <c r="K168" s="111"/>
      <c r="L168" s="17"/>
      <c r="M168" s="17"/>
      <c r="N168" s="17"/>
      <c r="O168" s="17"/>
      <c r="P168" s="17"/>
      <c r="Q168" s="17"/>
    </row>
    <row r="169" spans="1:17" s="6" customFormat="1">
      <c r="A169" s="34"/>
      <c r="B169" s="34"/>
      <c r="C169" s="42"/>
      <c r="D169" s="43"/>
      <c r="E169" s="111"/>
      <c r="F169" s="2"/>
      <c r="G169" s="1075"/>
      <c r="H169" s="62"/>
      <c r="I169" s="111"/>
      <c r="J169" s="541"/>
      <c r="K169" s="111"/>
      <c r="L169" s="17"/>
      <c r="M169" s="17"/>
      <c r="N169" s="17"/>
      <c r="O169" s="17"/>
      <c r="P169" s="17"/>
      <c r="Q169" s="17"/>
    </row>
    <row r="170" spans="1:17" s="6" customFormat="1">
      <c r="A170" s="34"/>
      <c r="B170" s="34"/>
      <c r="C170" s="42"/>
      <c r="D170" s="43"/>
      <c r="E170" s="111"/>
      <c r="F170" s="2"/>
      <c r="G170" s="1075"/>
      <c r="H170" s="62"/>
      <c r="I170" s="111"/>
      <c r="J170" s="541"/>
      <c r="K170" s="111"/>
      <c r="L170" s="17"/>
      <c r="M170" s="17"/>
      <c r="N170" s="17"/>
      <c r="O170" s="17"/>
      <c r="P170" s="17"/>
      <c r="Q170" s="17"/>
    </row>
    <row r="171" spans="1:17" s="6" customFormat="1">
      <c r="A171" s="34"/>
      <c r="B171" s="34"/>
      <c r="C171" s="42"/>
      <c r="D171" s="43"/>
      <c r="E171" s="111"/>
      <c r="F171" s="2"/>
      <c r="G171" s="1075"/>
      <c r="H171" s="62"/>
      <c r="I171" s="111"/>
      <c r="J171" s="541"/>
      <c r="K171" s="111"/>
      <c r="L171" s="17"/>
      <c r="M171" s="17"/>
      <c r="N171" s="17"/>
      <c r="O171" s="17"/>
      <c r="P171" s="17"/>
      <c r="Q171" s="17"/>
    </row>
    <row r="172" spans="1:17" s="6" customFormat="1">
      <c r="A172" s="34"/>
      <c r="B172" s="34"/>
      <c r="C172" s="42"/>
      <c r="D172" s="43"/>
      <c r="E172" s="111"/>
      <c r="F172" s="2"/>
      <c r="G172" s="1075"/>
      <c r="H172" s="62"/>
      <c r="I172" s="111"/>
      <c r="J172" s="541"/>
      <c r="K172" s="111"/>
      <c r="L172" s="17"/>
      <c r="M172" s="17"/>
      <c r="N172" s="17"/>
      <c r="O172" s="17"/>
      <c r="P172" s="17"/>
      <c r="Q172" s="17"/>
    </row>
    <row r="173" spans="1:17" s="6" customFormat="1">
      <c r="A173" s="34"/>
      <c r="B173" s="34"/>
      <c r="C173" s="42"/>
      <c r="D173" s="43"/>
      <c r="E173" s="111"/>
      <c r="F173" s="2"/>
      <c r="G173" s="1075"/>
      <c r="H173" s="62"/>
      <c r="I173" s="111"/>
      <c r="J173" s="541"/>
      <c r="K173" s="111"/>
      <c r="L173" s="17"/>
      <c r="M173" s="17"/>
      <c r="N173" s="17"/>
      <c r="O173" s="17"/>
      <c r="P173" s="17"/>
      <c r="Q173" s="17"/>
    </row>
    <row r="174" spans="1:17" s="6" customFormat="1">
      <c r="A174" s="34"/>
      <c r="B174" s="34"/>
      <c r="C174" s="42"/>
      <c r="D174" s="43"/>
      <c r="E174" s="111"/>
      <c r="F174" s="2"/>
      <c r="G174" s="1075"/>
      <c r="H174" s="62"/>
      <c r="I174" s="111"/>
      <c r="J174" s="541"/>
      <c r="K174" s="111"/>
      <c r="L174" s="17"/>
      <c r="M174" s="17"/>
      <c r="N174" s="17"/>
      <c r="O174" s="17"/>
      <c r="P174" s="17"/>
      <c r="Q174" s="17"/>
    </row>
    <row r="175" spans="1:17" s="6" customFormat="1">
      <c r="A175" s="34"/>
      <c r="B175" s="34"/>
      <c r="C175" s="42"/>
      <c r="D175" s="43"/>
      <c r="E175" s="111"/>
      <c r="F175" s="2"/>
      <c r="G175" s="1075"/>
      <c r="H175" s="62"/>
      <c r="I175" s="111"/>
      <c r="J175" s="541"/>
      <c r="K175" s="111"/>
      <c r="L175" s="17"/>
      <c r="M175" s="17"/>
      <c r="N175" s="17"/>
      <c r="O175" s="17"/>
      <c r="P175" s="17"/>
      <c r="Q175" s="17"/>
    </row>
    <row r="176" spans="1:17" s="6" customFormat="1">
      <c r="A176" s="34"/>
      <c r="B176" s="34"/>
      <c r="C176" s="42"/>
      <c r="D176" s="43"/>
      <c r="E176" s="111"/>
      <c r="F176" s="2"/>
      <c r="G176" s="1075"/>
      <c r="H176" s="62"/>
      <c r="I176" s="111"/>
      <c r="J176" s="541"/>
      <c r="K176" s="111"/>
      <c r="L176" s="17"/>
      <c r="M176" s="17"/>
      <c r="N176" s="17"/>
      <c r="O176" s="17"/>
      <c r="P176" s="17"/>
      <c r="Q176" s="17"/>
    </row>
    <row r="177" spans="1:17" s="6" customFormat="1">
      <c r="A177" s="34"/>
      <c r="B177" s="34"/>
      <c r="C177" s="42"/>
      <c r="D177" s="43"/>
      <c r="E177" s="111"/>
      <c r="F177" s="2"/>
      <c r="G177" s="1075"/>
      <c r="H177" s="62"/>
      <c r="I177" s="111"/>
      <c r="J177" s="541"/>
      <c r="K177" s="111"/>
      <c r="L177" s="17"/>
      <c r="M177" s="17"/>
      <c r="N177" s="17"/>
      <c r="O177" s="17"/>
      <c r="P177" s="17"/>
      <c r="Q177" s="17"/>
    </row>
    <row r="178" spans="1:17" s="6" customFormat="1">
      <c r="A178" s="34"/>
      <c r="B178" s="34"/>
      <c r="C178" s="42"/>
      <c r="D178" s="43"/>
      <c r="E178" s="111"/>
      <c r="F178" s="2"/>
      <c r="G178" s="1075"/>
      <c r="H178" s="62"/>
      <c r="I178" s="111"/>
      <c r="J178" s="541"/>
      <c r="K178" s="111"/>
      <c r="L178" s="17"/>
      <c r="M178" s="17"/>
      <c r="N178" s="17"/>
      <c r="O178" s="17"/>
      <c r="P178" s="17"/>
      <c r="Q178" s="17"/>
    </row>
    <row r="179" spans="1:17" s="6" customFormat="1">
      <c r="A179" s="34"/>
      <c r="B179" s="34"/>
      <c r="C179" s="42"/>
      <c r="D179" s="43"/>
      <c r="E179" s="111"/>
      <c r="F179" s="2"/>
      <c r="G179" s="1075"/>
      <c r="H179" s="62"/>
      <c r="I179" s="111"/>
      <c r="J179" s="541"/>
      <c r="K179" s="111"/>
      <c r="L179" s="17"/>
      <c r="M179" s="17"/>
      <c r="N179" s="17"/>
      <c r="O179" s="17"/>
      <c r="P179" s="17"/>
      <c r="Q179" s="17"/>
    </row>
    <row r="180" spans="1:17" s="6" customFormat="1">
      <c r="A180" s="34"/>
      <c r="B180" s="34"/>
      <c r="C180" s="42"/>
      <c r="D180" s="43"/>
      <c r="E180" s="111"/>
      <c r="F180" s="2"/>
      <c r="G180" s="1075"/>
      <c r="H180" s="62"/>
      <c r="I180" s="111"/>
      <c r="J180" s="541"/>
      <c r="K180" s="111"/>
      <c r="L180" s="17"/>
      <c r="M180" s="17"/>
      <c r="N180" s="17"/>
      <c r="O180" s="17"/>
      <c r="P180" s="17"/>
      <c r="Q180" s="17"/>
    </row>
    <row r="181" spans="1:17" s="6" customFormat="1">
      <c r="A181" s="34"/>
      <c r="B181" s="34"/>
      <c r="C181" s="42"/>
      <c r="D181" s="43"/>
      <c r="E181" s="111"/>
      <c r="F181" s="2"/>
      <c r="G181" s="1075"/>
      <c r="H181" s="62"/>
      <c r="I181" s="111"/>
      <c r="J181" s="541"/>
      <c r="K181" s="111"/>
      <c r="L181" s="17"/>
      <c r="M181" s="17"/>
      <c r="N181" s="17"/>
      <c r="O181" s="17"/>
      <c r="P181" s="17"/>
      <c r="Q181" s="17"/>
    </row>
    <row r="182" spans="1:17" s="6" customFormat="1">
      <c r="A182" s="34"/>
      <c r="B182" s="34"/>
      <c r="C182" s="42"/>
      <c r="D182" s="43"/>
      <c r="E182" s="111"/>
      <c r="F182" s="2"/>
      <c r="G182" s="1075"/>
      <c r="H182" s="62"/>
      <c r="I182" s="111"/>
      <c r="J182" s="541"/>
      <c r="K182" s="111"/>
      <c r="L182" s="17"/>
      <c r="M182" s="17"/>
      <c r="N182" s="17"/>
      <c r="O182" s="17"/>
      <c r="P182" s="17"/>
      <c r="Q182" s="17"/>
    </row>
    <row r="183" spans="1:17" s="6" customFormat="1">
      <c r="A183" s="34"/>
      <c r="B183" s="34"/>
      <c r="C183" s="42"/>
      <c r="D183" s="43"/>
      <c r="E183" s="111"/>
      <c r="F183" s="2"/>
      <c r="G183" s="1075"/>
      <c r="H183" s="62"/>
      <c r="I183" s="111"/>
      <c r="J183" s="541"/>
      <c r="K183" s="111"/>
      <c r="L183" s="17"/>
      <c r="M183" s="17"/>
      <c r="N183" s="17"/>
      <c r="O183" s="17"/>
      <c r="P183" s="17"/>
      <c r="Q183" s="17"/>
    </row>
    <row r="184" spans="1:17" s="6" customFormat="1">
      <c r="A184" s="34"/>
      <c r="B184" s="34"/>
      <c r="C184" s="42"/>
      <c r="D184" s="43"/>
      <c r="E184" s="111"/>
      <c r="F184" s="2"/>
      <c r="G184" s="1075"/>
      <c r="H184" s="62"/>
      <c r="I184" s="111"/>
      <c r="J184" s="541"/>
      <c r="K184" s="111"/>
      <c r="L184" s="17"/>
      <c r="M184" s="17"/>
      <c r="N184" s="17"/>
      <c r="O184" s="17"/>
      <c r="P184" s="17"/>
      <c r="Q184" s="17"/>
    </row>
    <row r="185" spans="1:17" s="6" customFormat="1">
      <c r="A185" s="34"/>
      <c r="B185" s="34"/>
      <c r="C185" s="42"/>
      <c r="D185" s="43"/>
      <c r="E185" s="111"/>
      <c r="F185" s="2"/>
      <c r="G185" s="1075"/>
      <c r="H185" s="62"/>
      <c r="I185" s="111"/>
      <c r="J185" s="541"/>
      <c r="K185" s="111"/>
      <c r="L185" s="17"/>
      <c r="M185" s="17"/>
      <c r="N185" s="17"/>
      <c r="O185" s="17"/>
      <c r="P185" s="17"/>
      <c r="Q185" s="17"/>
    </row>
    <row r="186" spans="1:17" s="6" customFormat="1">
      <c r="A186" s="34"/>
      <c r="B186" s="34"/>
      <c r="C186" s="42"/>
      <c r="D186" s="43"/>
      <c r="E186" s="111"/>
      <c r="F186" s="2"/>
      <c r="G186" s="1075"/>
      <c r="H186" s="62"/>
      <c r="I186" s="111"/>
      <c r="J186" s="541"/>
      <c r="K186" s="111"/>
      <c r="L186" s="17"/>
      <c r="M186" s="17"/>
      <c r="N186" s="17"/>
      <c r="O186" s="17"/>
      <c r="P186" s="17"/>
      <c r="Q186" s="17"/>
    </row>
    <row r="187" spans="1:17" s="6" customFormat="1">
      <c r="A187" s="34"/>
      <c r="B187" s="34"/>
      <c r="C187" s="42"/>
      <c r="D187" s="43"/>
      <c r="E187" s="111"/>
      <c r="F187" s="2"/>
      <c r="G187" s="1075"/>
      <c r="H187" s="62"/>
      <c r="I187" s="111"/>
      <c r="J187" s="541"/>
      <c r="K187" s="111"/>
      <c r="L187" s="17"/>
      <c r="M187" s="17"/>
      <c r="N187" s="17"/>
      <c r="O187" s="17"/>
      <c r="P187" s="17"/>
      <c r="Q187" s="17"/>
    </row>
    <row r="188" spans="1:17" s="6" customFormat="1">
      <c r="A188" s="34"/>
      <c r="B188" s="34"/>
      <c r="C188" s="42"/>
      <c r="D188" s="43"/>
      <c r="E188" s="111"/>
      <c r="F188" s="2"/>
      <c r="G188" s="1075"/>
      <c r="H188" s="62"/>
      <c r="I188" s="111"/>
      <c r="J188" s="541"/>
      <c r="K188" s="111"/>
      <c r="L188" s="17"/>
      <c r="M188" s="17"/>
      <c r="N188" s="17"/>
      <c r="O188" s="17"/>
      <c r="P188" s="17"/>
      <c r="Q188" s="17"/>
    </row>
    <row r="189" spans="1:17" s="6" customFormat="1">
      <c r="A189" s="34"/>
      <c r="B189" s="34"/>
      <c r="C189" s="42"/>
      <c r="D189" s="43"/>
      <c r="E189" s="111"/>
      <c r="F189" s="2"/>
      <c r="G189" s="1075"/>
      <c r="H189" s="62"/>
      <c r="I189" s="111"/>
      <c r="J189" s="541"/>
      <c r="K189" s="111"/>
      <c r="L189" s="17"/>
      <c r="M189" s="17"/>
      <c r="N189" s="17"/>
      <c r="O189" s="17"/>
      <c r="P189" s="17"/>
      <c r="Q189" s="17"/>
    </row>
    <row r="190" spans="1:17" s="6" customFormat="1">
      <c r="A190" s="34"/>
      <c r="B190" s="34"/>
      <c r="C190" s="42"/>
      <c r="D190" s="43"/>
      <c r="E190" s="111"/>
      <c r="F190" s="2"/>
      <c r="G190" s="1075"/>
      <c r="H190" s="62"/>
      <c r="I190" s="111"/>
      <c r="J190" s="541"/>
      <c r="K190" s="111"/>
      <c r="L190" s="17"/>
      <c r="M190" s="17"/>
      <c r="N190" s="17"/>
      <c r="O190" s="17"/>
      <c r="P190" s="17"/>
      <c r="Q190" s="17"/>
    </row>
    <row r="191" spans="1:17" s="6" customFormat="1">
      <c r="A191" s="34"/>
      <c r="B191" s="34"/>
      <c r="C191" s="42"/>
      <c r="D191" s="43"/>
      <c r="E191" s="111"/>
      <c r="F191" s="2"/>
      <c r="G191" s="1075"/>
      <c r="H191" s="62"/>
      <c r="I191" s="111"/>
      <c r="J191" s="541"/>
      <c r="K191" s="111"/>
      <c r="L191" s="17"/>
      <c r="M191" s="17"/>
      <c r="N191" s="17"/>
      <c r="O191" s="17"/>
      <c r="P191" s="17"/>
      <c r="Q191" s="17"/>
    </row>
    <row r="192" spans="1:17" s="6" customFormat="1">
      <c r="A192" s="34"/>
      <c r="B192" s="34"/>
      <c r="C192" s="42"/>
      <c r="D192" s="43"/>
      <c r="E192" s="111"/>
      <c r="F192" s="2"/>
      <c r="G192" s="1075"/>
      <c r="H192" s="62"/>
      <c r="I192" s="111"/>
      <c r="J192" s="541"/>
      <c r="K192" s="111"/>
      <c r="L192" s="17"/>
      <c r="M192" s="17"/>
      <c r="N192" s="17"/>
      <c r="O192" s="17"/>
      <c r="P192" s="17"/>
      <c r="Q192" s="17"/>
    </row>
    <row r="193" spans="1:17" s="6" customFormat="1">
      <c r="A193" s="34"/>
      <c r="B193" s="34"/>
      <c r="C193" s="42"/>
      <c r="D193" s="43"/>
      <c r="E193" s="111"/>
      <c r="F193" s="2"/>
      <c r="G193" s="1075"/>
      <c r="H193" s="62"/>
      <c r="I193" s="111"/>
      <c r="J193" s="541"/>
      <c r="K193" s="111"/>
      <c r="L193" s="17"/>
      <c r="M193" s="17"/>
      <c r="N193" s="17"/>
      <c r="O193" s="17"/>
      <c r="P193" s="17"/>
      <c r="Q193" s="17"/>
    </row>
    <row r="194" spans="1:17" s="6" customFormat="1">
      <c r="A194" s="34"/>
      <c r="B194" s="34"/>
      <c r="C194" s="42"/>
      <c r="D194" s="43"/>
      <c r="E194" s="111"/>
      <c r="F194" s="2"/>
      <c r="G194" s="1075"/>
      <c r="H194" s="62"/>
      <c r="I194" s="111"/>
      <c r="J194" s="541"/>
      <c r="K194" s="111"/>
      <c r="L194" s="17"/>
      <c r="M194" s="17"/>
      <c r="N194" s="17"/>
      <c r="O194" s="17"/>
      <c r="P194" s="17"/>
      <c r="Q194" s="17"/>
    </row>
    <row r="195" spans="1:17" s="6" customFormat="1">
      <c r="A195" s="34"/>
      <c r="B195" s="34"/>
      <c r="C195" s="42"/>
      <c r="D195" s="43"/>
      <c r="E195" s="111"/>
      <c r="F195" s="2"/>
      <c r="G195" s="1075"/>
      <c r="H195" s="62"/>
      <c r="I195" s="111"/>
      <c r="J195" s="541"/>
      <c r="K195" s="111"/>
      <c r="L195" s="17"/>
      <c r="M195" s="17"/>
      <c r="N195" s="17"/>
      <c r="O195" s="17"/>
      <c r="P195" s="17"/>
      <c r="Q195" s="17"/>
    </row>
    <row r="196" spans="1:17" s="6" customFormat="1">
      <c r="A196" s="34"/>
      <c r="B196" s="34"/>
      <c r="C196" s="42"/>
      <c r="D196" s="43"/>
      <c r="E196" s="111"/>
      <c r="F196" s="2"/>
      <c r="G196" s="1075"/>
      <c r="H196" s="62"/>
      <c r="I196" s="111"/>
      <c r="J196" s="541"/>
      <c r="K196" s="111"/>
      <c r="L196" s="17"/>
      <c r="M196" s="17"/>
      <c r="N196" s="17"/>
      <c r="O196" s="17"/>
      <c r="P196" s="17"/>
      <c r="Q196" s="17"/>
    </row>
    <row r="197" spans="1:17" s="6" customFormat="1">
      <c r="A197" s="34"/>
      <c r="B197" s="34"/>
      <c r="C197" s="42"/>
      <c r="D197" s="43"/>
      <c r="E197" s="111"/>
      <c r="F197" s="2"/>
      <c r="G197" s="1075"/>
      <c r="H197" s="62"/>
      <c r="I197" s="111"/>
      <c r="J197" s="541"/>
      <c r="K197" s="111"/>
      <c r="L197" s="17"/>
      <c r="M197" s="17"/>
      <c r="N197" s="17"/>
      <c r="O197" s="17"/>
      <c r="P197" s="17"/>
      <c r="Q197" s="17"/>
    </row>
    <row r="198" spans="1:17" s="6" customFormat="1">
      <c r="A198" s="34"/>
      <c r="B198" s="34"/>
      <c r="C198" s="42"/>
      <c r="D198" s="43"/>
      <c r="E198" s="111"/>
      <c r="F198" s="2"/>
      <c r="G198" s="1075"/>
      <c r="H198" s="62"/>
      <c r="I198" s="111"/>
      <c r="J198" s="541"/>
      <c r="K198" s="111"/>
      <c r="L198" s="17"/>
      <c r="M198" s="17"/>
      <c r="N198" s="17"/>
      <c r="O198" s="17"/>
      <c r="P198" s="17"/>
      <c r="Q198" s="17"/>
    </row>
    <row r="199" spans="1:17" s="6" customFormat="1">
      <c r="A199" s="34"/>
      <c r="B199" s="34"/>
      <c r="C199" s="42"/>
      <c r="D199" s="43"/>
      <c r="E199" s="111"/>
      <c r="F199" s="2"/>
      <c r="G199" s="1075"/>
      <c r="H199" s="62"/>
      <c r="I199" s="111"/>
      <c r="J199" s="541"/>
      <c r="K199" s="111"/>
      <c r="L199" s="17"/>
      <c r="M199" s="17"/>
      <c r="N199" s="17"/>
      <c r="O199" s="17"/>
      <c r="P199" s="17"/>
      <c r="Q199" s="17"/>
    </row>
    <row r="200" spans="1:17" s="6" customFormat="1">
      <c r="A200" s="34"/>
      <c r="B200" s="34"/>
      <c r="C200" s="42"/>
      <c r="D200" s="43"/>
      <c r="E200" s="111"/>
      <c r="F200" s="2"/>
      <c r="G200" s="1075"/>
      <c r="H200" s="62"/>
      <c r="I200" s="111"/>
      <c r="J200" s="541"/>
      <c r="K200" s="111"/>
      <c r="L200" s="17"/>
      <c r="M200" s="17"/>
      <c r="N200" s="17"/>
      <c r="O200" s="17"/>
      <c r="P200" s="17"/>
      <c r="Q200" s="17"/>
    </row>
    <row r="201" spans="1:17" s="6" customFormat="1">
      <c r="A201" s="34"/>
      <c r="B201" s="34"/>
      <c r="C201" s="42"/>
      <c r="D201" s="43"/>
      <c r="E201" s="111"/>
      <c r="F201" s="2"/>
      <c r="G201" s="1075"/>
      <c r="H201" s="62"/>
      <c r="I201" s="111"/>
      <c r="J201" s="541"/>
      <c r="K201" s="111"/>
      <c r="L201" s="17"/>
      <c r="M201" s="17"/>
      <c r="N201" s="17"/>
      <c r="O201" s="17"/>
      <c r="P201" s="17"/>
      <c r="Q201" s="17"/>
    </row>
    <row r="202" spans="1:17" s="6" customFormat="1">
      <c r="A202" s="34"/>
      <c r="B202" s="34"/>
      <c r="C202" s="42"/>
      <c r="D202" s="43"/>
      <c r="E202" s="111"/>
      <c r="F202" s="2"/>
      <c r="G202" s="1075"/>
      <c r="H202" s="62"/>
      <c r="I202" s="111"/>
      <c r="J202" s="541"/>
      <c r="K202" s="111"/>
      <c r="L202" s="17"/>
      <c r="M202" s="17"/>
      <c r="N202" s="17"/>
      <c r="O202" s="17"/>
      <c r="P202" s="17"/>
      <c r="Q202" s="17"/>
    </row>
    <row r="203" spans="1:17" s="6" customFormat="1">
      <c r="A203" s="34"/>
      <c r="B203" s="34"/>
      <c r="C203" s="42"/>
      <c r="D203" s="43"/>
      <c r="E203" s="111"/>
      <c r="F203" s="2"/>
      <c r="G203" s="1075"/>
      <c r="H203" s="62"/>
      <c r="I203" s="111"/>
      <c r="J203" s="541"/>
      <c r="K203" s="111"/>
      <c r="L203" s="17"/>
      <c r="M203" s="17"/>
      <c r="N203" s="17"/>
      <c r="O203" s="17"/>
      <c r="P203" s="17"/>
      <c r="Q203" s="17"/>
    </row>
    <row r="204" spans="1:17" s="6" customFormat="1">
      <c r="A204" s="34"/>
      <c r="B204" s="34"/>
      <c r="C204" s="42"/>
      <c r="D204" s="43"/>
      <c r="E204" s="111"/>
      <c r="F204" s="2"/>
      <c r="G204" s="1075"/>
      <c r="H204" s="62"/>
      <c r="I204" s="111"/>
      <c r="J204" s="541"/>
      <c r="K204" s="111"/>
      <c r="L204" s="17"/>
      <c r="M204" s="17"/>
      <c r="N204" s="17"/>
      <c r="O204" s="17"/>
      <c r="P204" s="17"/>
      <c r="Q204" s="17"/>
    </row>
    <row r="205" spans="1:17" s="6" customFormat="1">
      <c r="A205" s="34"/>
      <c r="B205" s="34"/>
      <c r="C205" s="42"/>
      <c r="D205" s="43"/>
      <c r="E205" s="111"/>
      <c r="F205" s="2"/>
      <c r="G205" s="1075"/>
      <c r="H205" s="62"/>
      <c r="I205" s="111"/>
      <c r="J205" s="541"/>
      <c r="K205" s="111"/>
      <c r="L205" s="17"/>
      <c r="M205" s="17"/>
      <c r="N205" s="17"/>
      <c r="O205" s="17"/>
      <c r="P205" s="17"/>
      <c r="Q205" s="17"/>
    </row>
    <row r="206" spans="1:17" s="6" customFormat="1">
      <c r="A206" s="34"/>
      <c r="B206" s="34"/>
      <c r="C206" s="42"/>
      <c r="D206" s="43"/>
      <c r="E206" s="111"/>
      <c r="F206" s="2"/>
      <c r="G206" s="1075"/>
      <c r="H206" s="62"/>
      <c r="I206" s="111"/>
      <c r="J206" s="541"/>
      <c r="K206" s="111"/>
      <c r="L206" s="17"/>
      <c r="M206" s="17"/>
      <c r="N206" s="17"/>
      <c r="O206" s="17"/>
      <c r="P206" s="17"/>
      <c r="Q206" s="17"/>
    </row>
    <row r="207" spans="1:17" s="6" customFormat="1">
      <c r="A207" s="34"/>
      <c r="B207" s="34"/>
      <c r="C207" s="42"/>
      <c r="D207" s="43"/>
      <c r="E207" s="111"/>
      <c r="F207" s="2"/>
      <c r="G207" s="1075"/>
      <c r="H207" s="62"/>
      <c r="I207" s="111"/>
      <c r="J207" s="541"/>
      <c r="K207" s="111"/>
      <c r="L207" s="17"/>
      <c r="M207" s="17"/>
      <c r="N207" s="17"/>
      <c r="O207" s="17"/>
      <c r="P207" s="17"/>
      <c r="Q207" s="17"/>
    </row>
    <row r="208" spans="1:17" s="6" customFormat="1">
      <c r="A208" s="34"/>
      <c r="B208" s="34"/>
      <c r="C208" s="42"/>
      <c r="D208" s="43"/>
      <c r="E208" s="111"/>
      <c r="F208" s="2"/>
      <c r="G208" s="1075"/>
      <c r="H208" s="62"/>
      <c r="I208" s="111"/>
      <c r="J208" s="541"/>
      <c r="K208" s="111"/>
      <c r="L208" s="17"/>
      <c r="M208" s="17"/>
      <c r="N208" s="17"/>
      <c r="O208" s="17"/>
      <c r="P208" s="17"/>
      <c r="Q208" s="17"/>
    </row>
    <row r="209" spans="1:17" s="6" customFormat="1">
      <c r="A209" s="34"/>
      <c r="B209" s="34"/>
      <c r="C209" s="42"/>
      <c r="D209" s="43"/>
      <c r="E209" s="111"/>
      <c r="F209" s="2"/>
      <c r="G209" s="1075"/>
      <c r="H209" s="62"/>
      <c r="I209" s="111"/>
      <c r="J209" s="541"/>
      <c r="K209" s="111"/>
      <c r="L209" s="17"/>
      <c r="M209" s="17"/>
      <c r="N209" s="17"/>
      <c r="O209" s="17"/>
      <c r="P209" s="17"/>
      <c r="Q209" s="17"/>
    </row>
    <row r="210" spans="1:17" s="6" customFormat="1">
      <c r="A210" s="34"/>
      <c r="B210" s="34"/>
      <c r="C210" s="42"/>
      <c r="D210" s="43"/>
      <c r="E210" s="111"/>
      <c r="F210" s="2"/>
      <c r="G210" s="1075"/>
      <c r="H210" s="62"/>
      <c r="I210" s="111"/>
      <c r="J210" s="541"/>
      <c r="K210" s="111"/>
      <c r="L210" s="17"/>
      <c r="M210" s="17"/>
      <c r="N210" s="17"/>
      <c r="O210" s="17"/>
      <c r="P210" s="17"/>
      <c r="Q210" s="17"/>
    </row>
    <row r="211" spans="1:17" s="6" customFormat="1">
      <c r="A211" s="34"/>
      <c r="B211" s="34"/>
      <c r="C211" s="42"/>
      <c r="D211" s="43"/>
      <c r="E211" s="111"/>
      <c r="F211" s="2"/>
      <c r="G211" s="1075"/>
      <c r="H211" s="62"/>
      <c r="I211" s="111"/>
      <c r="J211" s="541"/>
      <c r="K211" s="111"/>
      <c r="L211" s="17"/>
      <c r="M211" s="17"/>
      <c r="N211" s="17"/>
      <c r="O211" s="17"/>
      <c r="P211" s="17"/>
      <c r="Q211" s="17"/>
    </row>
    <row r="212" spans="1:17" s="6" customFormat="1">
      <c r="A212" s="34"/>
      <c r="B212" s="34"/>
      <c r="C212" s="42"/>
      <c r="D212" s="43"/>
      <c r="E212" s="111"/>
      <c r="F212" s="2"/>
      <c r="G212" s="1075"/>
      <c r="H212" s="62"/>
      <c r="I212" s="111"/>
      <c r="J212" s="541"/>
      <c r="K212" s="111"/>
      <c r="L212" s="17"/>
      <c r="M212" s="17"/>
      <c r="N212" s="17"/>
      <c r="O212" s="17"/>
      <c r="P212" s="17"/>
      <c r="Q212" s="17"/>
    </row>
    <row r="213" spans="1:17" s="6" customFormat="1">
      <c r="A213" s="34"/>
      <c r="B213" s="34"/>
      <c r="C213" s="42"/>
      <c r="D213" s="43"/>
      <c r="E213" s="111"/>
      <c r="F213" s="2"/>
      <c r="G213" s="1075"/>
      <c r="H213" s="62"/>
      <c r="I213" s="111"/>
      <c r="J213" s="541"/>
      <c r="K213" s="111"/>
      <c r="L213" s="17"/>
      <c r="M213" s="17"/>
      <c r="N213" s="17"/>
      <c r="O213" s="17"/>
      <c r="P213" s="17"/>
      <c r="Q213" s="17"/>
    </row>
    <row r="214" spans="1:17" s="6" customFormat="1">
      <c r="A214" s="34"/>
      <c r="B214" s="34"/>
      <c r="C214" s="42"/>
      <c r="D214" s="43"/>
      <c r="E214" s="111"/>
      <c r="F214" s="2"/>
      <c r="G214" s="1075"/>
      <c r="H214" s="62"/>
      <c r="I214" s="111"/>
      <c r="J214" s="541"/>
      <c r="K214" s="111"/>
      <c r="L214" s="17"/>
      <c r="M214" s="17"/>
      <c r="N214" s="17"/>
      <c r="O214" s="17"/>
      <c r="P214" s="17"/>
      <c r="Q214" s="17"/>
    </row>
    <row r="215" spans="1:17" s="6" customFormat="1">
      <c r="A215" s="34"/>
      <c r="B215" s="34"/>
      <c r="C215" s="42"/>
      <c r="D215" s="43"/>
      <c r="E215" s="111"/>
      <c r="F215" s="2"/>
      <c r="G215" s="1075"/>
      <c r="H215" s="62"/>
      <c r="I215" s="111"/>
      <c r="J215" s="541"/>
      <c r="K215" s="111"/>
      <c r="L215" s="17"/>
      <c r="M215" s="17"/>
      <c r="N215" s="17"/>
      <c r="O215" s="17"/>
      <c r="P215" s="17"/>
      <c r="Q215" s="17"/>
    </row>
    <row r="216" spans="1:17" s="6" customFormat="1">
      <c r="A216" s="34"/>
      <c r="B216" s="34"/>
      <c r="C216" s="42"/>
      <c r="D216" s="43"/>
      <c r="E216" s="111"/>
      <c r="F216" s="2"/>
      <c r="G216" s="1075"/>
      <c r="H216" s="62"/>
      <c r="I216" s="111"/>
      <c r="J216" s="541"/>
      <c r="K216" s="111"/>
      <c r="L216" s="17"/>
      <c r="M216" s="17"/>
      <c r="N216" s="17"/>
      <c r="O216" s="17"/>
      <c r="P216" s="17"/>
      <c r="Q216" s="17"/>
    </row>
    <row r="217" spans="1:17" s="6" customFormat="1">
      <c r="A217" s="34"/>
      <c r="B217" s="34"/>
      <c r="C217" s="42"/>
      <c r="D217" s="43"/>
      <c r="E217" s="111"/>
      <c r="F217" s="2"/>
      <c r="G217" s="1075"/>
      <c r="H217" s="62"/>
      <c r="I217" s="111"/>
      <c r="J217" s="541"/>
      <c r="K217" s="111"/>
      <c r="L217" s="17"/>
      <c r="M217" s="17"/>
      <c r="N217" s="17"/>
      <c r="O217" s="17"/>
      <c r="P217" s="17"/>
      <c r="Q217" s="17"/>
    </row>
    <row r="218" spans="1:17" s="6" customFormat="1">
      <c r="A218" s="34"/>
      <c r="B218" s="34"/>
      <c r="C218" s="42"/>
      <c r="D218" s="43"/>
      <c r="E218" s="111"/>
      <c r="F218" s="2"/>
      <c r="G218" s="1075"/>
      <c r="H218" s="62"/>
      <c r="I218" s="111"/>
      <c r="J218" s="541"/>
      <c r="K218" s="111"/>
      <c r="L218" s="17"/>
      <c r="M218" s="17"/>
      <c r="N218" s="17"/>
      <c r="O218" s="17"/>
      <c r="P218" s="17"/>
      <c r="Q218" s="17"/>
    </row>
    <row r="219" spans="1:17" s="6" customFormat="1">
      <c r="A219" s="34"/>
      <c r="B219" s="34"/>
      <c r="C219" s="42"/>
      <c r="D219" s="43"/>
      <c r="E219" s="111"/>
      <c r="F219" s="2"/>
      <c r="G219" s="1075"/>
      <c r="H219" s="62"/>
      <c r="I219" s="111"/>
      <c r="J219" s="541"/>
      <c r="K219" s="111"/>
      <c r="L219" s="17"/>
      <c r="M219" s="17"/>
      <c r="N219" s="17"/>
      <c r="O219" s="17"/>
      <c r="P219" s="17"/>
      <c r="Q219" s="17"/>
    </row>
    <row r="220" spans="1:17" s="6" customFormat="1">
      <c r="A220" s="34"/>
      <c r="B220" s="34"/>
      <c r="C220" s="42"/>
      <c r="D220" s="43"/>
      <c r="E220" s="111"/>
      <c r="F220" s="2"/>
      <c r="G220" s="1075"/>
      <c r="H220" s="62"/>
      <c r="I220" s="111"/>
      <c r="J220" s="541"/>
      <c r="K220" s="111"/>
      <c r="L220" s="17"/>
      <c r="M220" s="17"/>
      <c r="N220" s="17"/>
      <c r="O220" s="17"/>
      <c r="P220" s="17"/>
      <c r="Q220" s="17"/>
    </row>
    <row r="221" spans="1:17" s="6" customFormat="1">
      <c r="A221" s="34"/>
      <c r="B221" s="34"/>
      <c r="C221" s="42"/>
      <c r="D221" s="43"/>
      <c r="E221" s="111"/>
      <c r="F221" s="2"/>
      <c r="G221" s="1075"/>
      <c r="H221" s="62"/>
      <c r="I221" s="111"/>
      <c r="J221" s="541"/>
      <c r="K221" s="111"/>
      <c r="L221" s="17"/>
      <c r="M221" s="17"/>
      <c r="N221" s="17"/>
      <c r="O221" s="17"/>
      <c r="P221" s="17"/>
      <c r="Q221" s="17"/>
    </row>
    <row r="222" spans="1:17" s="6" customFormat="1">
      <c r="A222" s="34"/>
      <c r="B222" s="34"/>
      <c r="C222" s="42"/>
      <c r="D222" s="43"/>
      <c r="E222" s="111"/>
      <c r="F222" s="2"/>
      <c r="G222" s="1075"/>
      <c r="H222" s="62"/>
      <c r="I222" s="111"/>
      <c r="J222" s="541"/>
      <c r="K222" s="111"/>
      <c r="L222" s="17"/>
      <c r="M222" s="17"/>
      <c r="N222" s="17"/>
      <c r="O222" s="17"/>
      <c r="P222" s="17"/>
      <c r="Q222" s="17"/>
    </row>
    <row r="223" spans="1:17" s="6" customFormat="1">
      <c r="A223" s="34"/>
      <c r="B223" s="34"/>
      <c r="C223" s="42"/>
      <c r="D223" s="43"/>
      <c r="E223" s="111"/>
      <c r="F223" s="2"/>
      <c r="G223" s="1075"/>
      <c r="H223" s="62"/>
      <c r="I223" s="111"/>
      <c r="J223" s="541"/>
      <c r="K223" s="111"/>
      <c r="L223" s="17"/>
      <c r="M223" s="17"/>
      <c r="N223" s="17"/>
      <c r="O223" s="17"/>
      <c r="P223" s="17"/>
      <c r="Q223" s="17"/>
    </row>
    <row r="224" spans="1:17" s="6" customFormat="1">
      <c r="A224" s="34"/>
      <c r="B224" s="34"/>
      <c r="C224" s="42"/>
      <c r="D224" s="43"/>
      <c r="E224" s="111"/>
      <c r="F224" s="2"/>
      <c r="G224" s="1075"/>
      <c r="H224" s="62"/>
      <c r="I224" s="111"/>
      <c r="J224" s="541"/>
      <c r="K224" s="111"/>
      <c r="L224" s="17"/>
      <c r="M224" s="17"/>
      <c r="N224" s="17"/>
      <c r="O224" s="17"/>
      <c r="P224" s="17"/>
      <c r="Q224" s="17"/>
    </row>
    <row r="225" spans="1:17" s="6" customFormat="1">
      <c r="A225" s="34"/>
      <c r="B225" s="34"/>
      <c r="C225" s="42"/>
      <c r="D225" s="43"/>
      <c r="E225" s="111"/>
      <c r="F225" s="2"/>
      <c r="G225" s="1075"/>
      <c r="H225" s="62"/>
      <c r="I225" s="111"/>
      <c r="J225" s="541"/>
      <c r="K225" s="111"/>
      <c r="L225" s="17"/>
      <c r="M225" s="17"/>
      <c r="N225" s="17"/>
      <c r="O225" s="17"/>
      <c r="P225" s="17"/>
      <c r="Q225" s="17"/>
    </row>
    <row r="226" spans="1:17" s="6" customFormat="1">
      <c r="A226" s="34"/>
      <c r="B226" s="34"/>
      <c r="C226" s="42"/>
      <c r="D226" s="43"/>
      <c r="E226" s="111"/>
      <c r="F226" s="2"/>
      <c r="G226" s="1075"/>
      <c r="H226" s="62"/>
      <c r="I226" s="111"/>
      <c r="J226" s="541"/>
      <c r="K226" s="111"/>
      <c r="L226" s="17"/>
      <c r="M226" s="17"/>
      <c r="N226" s="17"/>
      <c r="O226" s="17"/>
      <c r="P226" s="17"/>
      <c r="Q226" s="17"/>
    </row>
    <row r="227" spans="1:17" s="6" customFormat="1">
      <c r="A227" s="34"/>
      <c r="B227" s="34"/>
      <c r="C227" s="42"/>
      <c r="D227" s="43"/>
      <c r="E227" s="111"/>
      <c r="F227" s="2"/>
      <c r="G227" s="1075"/>
      <c r="H227" s="62"/>
      <c r="I227" s="111"/>
      <c r="J227" s="541"/>
      <c r="K227" s="111"/>
      <c r="L227" s="17"/>
      <c r="M227" s="17"/>
      <c r="N227" s="17"/>
      <c r="O227" s="17"/>
      <c r="P227" s="17"/>
      <c r="Q227" s="17"/>
    </row>
    <row r="228" spans="1:17" s="6" customFormat="1">
      <c r="A228" s="34"/>
      <c r="B228" s="34"/>
      <c r="C228" s="42"/>
      <c r="D228" s="43"/>
      <c r="E228" s="111"/>
      <c r="F228" s="2"/>
      <c r="G228" s="1075"/>
      <c r="H228" s="62"/>
      <c r="I228" s="111"/>
      <c r="J228" s="541"/>
      <c r="K228" s="111"/>
      <c r="L228" s="17"/>
      <c r="M228" s="17"/>
      <c r="N228" s="17"/>
      <c r="O228" s="17"/>
      <c r="P228" s="17"/>
      <c r="Q228" s="17"/>
    </row>
    <row r="229" spans="1:17" s="6" customFormat="1">
      <c r="A229" s="34"/>
      <c r="B229" s="34"/>
      <c r="C229" s="42"/>
      <c r="D229" s="43"/>
      <c r="E229" s="111"/>
      <c r="F229" s="2"/>
      <c r="G229" s="1075"/>
      <c r="H229" s="62"/>
      <c r="I229" s="111"/>
      <c r="J229" s="541"/>
      <c r="K229" s="111"/>
      <c r="L229" s="17"/>
      <c r="M229" s="17"/>
      <c r="N229" s="17"/>
      <c r="O229" s="17"/>
      <c r="P229" s="17"/>
      <c r="Q229" s="17"/>
    </row>
    <row r="230" spans="1:17" s="6" customFormat="1">
      <c r="A230" s="34"/>
      <c r="B230" s="34"/>
      <c r="C230" s="42"/>
      <c r="D230" s="43"/>
      <c r="E230" s="111"/>
      <c r="F230" s="2"/>
      <c r="G230" s="1075"/>
      <c r="H230" s="62"/>
      <c r="I230" s="111"/>
      <c r="J230" s="541"/>
      <c r="K230" s="111"/>
      <c r="L230" s="17"/>
      <c r="M230" s="17"/>
      <c r="N230" s="17"/>
      <c r="O230" s="17"/>
      <c r="P230" s="17"/>
      <c r="Q230" s="17"/>
    </row>
    <row r="231" spans="1:17" s="6" customFormat="1">
      <c r="A231" s="34"/>
      <c r="B231" s="34"/>
      <c r="C231" s="42"/>
      <c r="D231" s="43"/>
      <c r="E231" s="111"/>
      <c r="F231" s="2"/>
      <c r="G231" s="1075"/>
      <c r="H231" s="62"/>
      <c r="I231" s="111"/>
      <c r="J231" s="541"/>
      <c r="K231" s="111"/>
      <c r="L231" s="17"/>
      <c r="M231" s="17"/>
      <c r="N231" s="17"/>
      <c r="O231" s="17"/>
      <c r="P231" s="17"/>
      <c r="Q231" s="17"/>
    </row>
    <row r="232" spans="1:17" s="6" customFormat="1">
      <c r="A232" s="34"/>
      <c r="B232" s="34"/>
      <c r="C232" s="42"/>
      <c r="D232" s="43"/>
      <c r="E232" s="111"/>
      <c r="F232" s="2"/>
      <c r="G232" s="1075"/>
      <c r="H232" s="62"/>
      <c r="I232" s="111"/>
      <c r="J232" s="541"/>
      <c r="K232" s="111"/>
      <c r="L232" s="17"/>
      <c r="M232" s="17"/>
      <c r="N232" s="17"/>
      <c r="O232" s="17"/>
      <c r="P232" s="17"/>
      <c r="Q232" s="17"/>
    </row>
    <row r="233" spans="1:17" s="6" customFormat="1">
      <c r="A233" s="34"/>
      <c r="B233" s="34"/>
      <c r="C233" s="42"/>
      <c r="D233" s="43"/>
      <c r="E233" s="111"/>
      <c r="F233" s="2"/>
      <c r="G233" s="1075"/>
      <c r="H233" s="62"/>
      <c r="I233" s="111"/>
      <c r="J233" s="541"/>
      <c r="K233" s="111"/>
      <c r="L233" s="17"/>
      <c r="M233" s="17"/>
      <c r="N233" s="17"/>
      <c r="O233" s="17"/>
      <c r="P233" s="17"/>
      <c r="Q233" s="17"/>
    </row>
    <row r="234" spans="1:17" s="6" customFormat="1">
      <c r="A234" s="34"/>
      <c r="B234" s="34"/>
      <c r="C234" s="42"/>
      <c r="D234" s="43"/>
      <c r="E234" s="111"/>
      <c r="F234" s="2"/>
      <c r="G234" s="1075"/>
      <c r="H234" s="62"/>
      <c r="I234" s="111"/>
      <c r="J234" s="541"/>
      <c r="K234" s="111"/>
      <c r="L234" s="17"/>
      <c r="M234" s="17"/>
      <c r="N234" s="17"/>
      <c r="O234" s="17"/>
      <c r="P234" s="17"/>
      <c r="Q234" s="17"/>
    </row>
    <row r="235" spans="1:17" s="6" customFormat="1">
      <c r="A235" s="34"/>
      <c r="B235" s="34"/>
      <c r="C235" s="42"/>
      <c r="D235" s="43"/>
      <c r="E235" s="111"/>
      <c r="F235" s="2"/>
      <c r="G235" s="1075"/>
      <c r="H235" s="62"/>
      <c r="I235" s="111"/>
      <c r="J235" s="541"/>
      <c r="K235" s="111"/>
      <c r="L235" s="17"/>
      <c r="M235" s="17"/>
      <c r="N235" s="17"/>
      <c r="O235" s="17"/>
      <c r="P235" s="17"/>
      <c r="Q235" s="17"/>
    </row>
    <row r="236" spans="1:17" s="6" customFormat="1">
      <c r="A236" s="34"/>
      <c r="B236" s="34"/>
      <c r="C236" s="42"/>
      <c r="D236" s="43"/>
      <c r="E236" s="111"/>
      <c r="F236" s="2"/>
      <c r="G236" s="1075"/>
      <c r="H236" s="62"/>
      <c r="I236" s="111"/>
      <c r="J236" s="541"/>
      <c r="K236" s="111"/>
      <c r="L236" s="17"/>
      <c r="M236" s="17"/>
      <c r="N236" s="17"/>
      <c r="O236" s="17"/>
      <c r="P236" s="17"/>
      <c r="Q236" s="17"/>
    </row>
    <row r="237" spans="1:17" s="6" customFormat="1">
      <c r="A237" s="34"/>
      <c r="B237" s="34"/>
      <c r="C237" s="42"/>
      <c r="D237" s="43"/>
      <c r="E237" s="111"/>
      <c r="F237" s="2"/>
      <c r="G237" s="1075"/>
      <c r="H237" s="62"/>
      <c r="I237" s="111"/>
      <c r="J237" s="541"/>
      <c r="K237" s="111"/>
      <c r="L237" s="17"/>
      <c r="M237" s="17"/>
      <c r="N237" s="17"/>
      <c r="O237" s="17"/>
      <c r="P237" s="17"/>
      <c r="Q237" s="17"/>
    </row>
    <row r="238" spans="1:17" s="6" customFormat="1">
      <c r="A238" s="34"/>
      <c r="B238" s="34"/>
      <c r="C238" s="42"/>
      <c r="D238" s="43"/>
      <c r="E238" s="111"/>
      <c r="F238" s="2"/>
      <c r="G238" s="1075"/>
      <c r="H238" s="62"/>
      <c r="I238" s="111"/>
      <c r="J238" s="541"/>
      <c r="K238" s="111"/>
      <c r="L238" s="17"/>
      <c r="M238" s="17"/>
      <c r="N238" s="17"/>
      <c r="O238" s="17"/>
      <c r="P238" s="17"/>
      <c r="Q238" s="17"/>
    </row>
    <row r="239" spans="1:17" s="6" customFormat="1">
      <c r="A239" s="34"/>
      <c r="B239" s="34"/>
      <c r="C239" s="42"/>
      <c r="D239" s="43"/>
      <c r="E239" s="111"/>
      <c r="F239" s="2"/>
      <c r="G239" s="1075"/>
      <c r="H239" s="62"/>
      <c r="I239" s="111"/>
      <c r="J239" s="541"/>
      <c r="K239" s="111"/>
      <c r="L239" s="17"/>
      <c r="M239" s="17"/>
      <c r="N239" s="17"/>
      <c r="O239" s="17"/>
      <c r="P239" s="17"/>
      <c r="Q239" s="17"/>
    </row>
    <row r="240" spans="1:17" s="6" customFormat="1">
      <c r="A240" s="34"/>
      <c r="B240" s="34"/>
      <c r="C240" s="42"/>
      <c r="D240" s="43"/>
      <c r="E240" s="111"/>
      <c r="F240" s="2"/>
      <c r="G240" s="1075"/>
      <c r="H240" s="62"/>
      <c r="I240" s="111"/>
      <c r="J240" s="541"/>
      <c r="K240" s="111"/>
      <c r="L240" s="17"/>
      <c r="M240" s="17"/>
      <c r="N240" s="17"/>
      <c r="O240" s="17"/>
      <c r="P240" s="17"/>
      <c r="Q240" s="17"/>
    </row>
    <row r="241" spans="1:17" s="6" customFormat="1">
      <c r="A241" s="34"/>
      <c r="B241" s="34"/>
      <c r="C241" s="42"/>
      <c r="D241" s="43"/>
      <c r="E241" s="111"/>
      <c r="F241" s="2"/>
      <c r="G241" s="1075"/>
      <c r="H241" s="62"/>
      <c r="I241" s="111"/>
      <c r="J241" s="541"/>
      <c r="K241" s="111"/>
      <c r="L241" s="17"/>
      <c r="M241" s="17"/>
      <c r="N241" s="17"/>
      <c r="O241" s="17"/>
      <c r="P241" s="17"/>
      <c r="Q241" s="17"/>
    </row>
    <row r="242" spans="1:17" s="6" customFormat="1">
      <c r="A242" s="34"/>
      <c r="B242" s="34"/>
      <c r="C242" s="42"/>
      <c r="D242" s="43"/>
      <c r="E242" s="111"/>
      <c r="F242" s="2"/>
      <c r="G242" s="1075"/>
      <c r="H242" s="62"/>
      <c r="I242" s="111"/>
      <c r="J242" s="541"/>
      <c r="K242" s="111"/>
      <c r="L242" s="17"/>
      <c r="M242" s="17"/>
      <c r="N242" s="17"/>
      <c r="O242" s="17"/>
      <c r="P242" s="17"/>
      <c r="Q242" s="17"/>
    </row>
    <row r="243" spans="1:17" s="6" customFormat="1">
      <c r="A243" s="34"/>
      <c r="B243" s="34"/>
      <c r="C243" s="42"/>
      <c r="D243" s="43"/>
      <c r="E243" s="111"/>
      <c r="F243" s="2"/>
      <c r="G243" s="1075"/>
      <c r="H243" s="62"/>
      <c r="I243" s="111"/>
      <c r="J243" s="541"/>
      <c r="K243" s="111"/>
      <c r="L243" s="17"/>
      <c r="M243" s="17"/>
      <c r="N243" s="17"/>
      <c r="O243" s="17"/>
      <c r="P243" s="17"/>
      <c r="Q243" s="17"/>
    </row>
    <row r="244" spans="1:17" s="6" customFormat="1">
      <c r="A244" s="34"/>
      <c r="B244" s="34"/>
      <c r="C244" s="42"/>
      <c r="D244" s="43"/>
      <c r="E244" s="111"/>
      <c r="F244" s="2"/>
      <c r="G244" s="1075"/>
      <c r="H244" s="62"/>
      <c r="I244" s="111"/>
      <c r="J244" s="541"/>
      <c r="K244" s="111"/>
      <c r="L244" s="17"/>
      <c r="M244" s="17"/>
      <c r="N244" s="17"/>
      <c r="O244" s="17"/>
      <c r="P244" s="17"/>
      <c r="Q244" s="17"/>
    </row>
    <row r="245" spans="1:17" s="6" customFormat="1">
      <c r="A245" s="34"/>
      <c r="B245" s="34"/>
      <c r="C245" s="42"/>
      <c r="D245" s="43"/>
      <c r="E245" s="111"/>
      <c r="F245" s="2"/>
      <c r="G245" s="1075"/>
      <c r="H245" s="62"/>
      <c r="I245" s="111"/>
      <c r="J245" s="541"/>
      <c r="K245" s="111"/>
      <c r="L245" s="17"/>
      <c r="M245" s="17"/>
      <c r="N245" s="17"/>
      <c r="O245" s="17"/>
      <c r="P245" s="17"/>
      <c r="Q245" s="17"/>
    </row>
    <row r="246" spans="1:17" s="6" customFormat="1">
      <c r="A246" s="34"/>
      <c r="B246" s="34"/>
      <c r="C246" s="42"/>
      <c r="D246" s="43"/>
      <c r="E246" s="111"/>
      <c r="F246" s="2"/>
      <c r="G246" s="1075"/>
      <c r="H246" s="62"/>
      <c r="I246" s="111"/>
      <c r="J246" s="541"/>
      <c r="K246" s="111"/>
      <c r="L246" s="17"/>
      <c r="M246" s="17"/>
      <c r="N246" s="17"/>
      <c r="O246" s="17"/>
      <c r="P246" s="17"/>
      <c r="Q246" s="17"/>
    </row>
    <row r="247" spans="1:17" s="6" customFormat="1">
      <c r="A247" s="34"/>
      <c r="B247" s="34"/>
      <c r="C247" s="42"/>
      <c r="D247" s="43"/>
      <c r="E247" s="111"/>
      <c r="F247" s="2"/>
      <c r="G247" s="1075"/>
      <c r="H247" s="62"/>
      <c r="I247" s="111"/>
      <c r="J247" s="541"/>
      <c r="K247" s="111"/>
      <c r="L247" s="17"/>
      <c r="M247" s="17"/>
      <c r="N247" s="17"/>
      <c r="O247" s="17"/>
      <c r="P247" s="17"/>
      <c r="Q247" s="17"/>
    </row>
    <row r="248" spans="1:17" s="6" customFormat="1">
      <c r="A248" s="34"/>
      <c r="B248" s="34"/>
      <c r="C248" s="42"/>
      <c r="D248" s="43"/>
      <c r="E248" s="111"/>
      <c r="F248" s="2"/>
      <c r="G248" s="1075"/>
      <c r="H248" s="62"/>
      <c r="I248" s="111"/>
      <c r="J248" s="541"/>
      <c r="K248" s="111"/>
      <c r="L248" s="17"/>
      <c r="M248" s="17"/>
      <c r="N248" s="17"/>
      <c r="O248" s="17"/>
      <c r="P248" s="17"/>
      <c r="Q248" s="17"/>
    </row>
    <row r="249" spans="1:17" s="6" customFormat="1">
      <c r="A249" s="34"/>
      <c r="B249" s="34"/>
      <c r="C249" s="42"/>
      <c r="D249" s="43"/>
      <c r="E249" s="111"/>
      <c r="F249" s="2"/>
      <c r="G249" s="1075"/>
      <c r="H249" s="62"/>
      <c r="I249" s="111"/>
      <c r="J249" s="541"/>
      <c r="K249" s="111"/>
      <c r="L249" s="17"/>
      <c r="M249" s="17"/>
      <c r="N249" s="17"/>
      <c r="O249" s="17"/>
      <c r="P249" s="17"/>
      <c r="Q249" s="17"/>
    </row>
    <row r="250" spans="1:17" s="6" customFormat="1">
      <c r="A250" s="34"/>
      <c r="B250" s="34"/>
      <c r="C250" s="42"/>
      <c r="D250" s="43"/>
      <c r="E250" s="111"/>
      <c r="F250" s="2"/>
      <c r="G250" s="1075"/>
      <c r="H250" s="62"/>
      <c r="I250" s="111"/>
      <c r="J250" s="541"/>
      <c r="K250" s="111"/>
      <c r="L250" s="17"/>
      <c r="M250" s="17"/>
      <c r="N250" s="17"/>
      <c r="O250" s="17"/>
      <c r="P250" s="17"/>
      <c r="Q250" s="17"/>
    </row>
    <row r="251" spans="1:17" s="6" customFormat="1">
      <c r="A251" s="34"/>
      <c r="B251" s="34"/>
      <c r="C251" s="42"/>
      <c r="D251" s="43"/>
      <c r="E251" s="111"/>
      <c r="F251" s="2"/>
      <c r="G251" s="1075"/>
      <c r="H251" s="62"/>
      <c r="I251" s="111"/>
      <c r="J251" s="541"/>
      <c r="K251" s="111"/>
      <c r="L251" s="17"/>
      <c r="M251" s="17"/>
      <c r="N251" s="17"/>
      <c r="O251" s="17"/>
      <c r="P251" s="17"/>
      <c r="Q251" s="17"/>
    </row>
    <row r="252" spans="1:17" s="6" customFormat="1">
      <c r="A252" s="34"/>
      <c r="B252" s="34"/>
      <c r="C252" s="42"/>
      <c r="D252" s="43"/>
      <c r="E252" s="111"/>
      <c r="F252" s="2"/>
      <c r="G252" s="1075"/>
      <c r="H252" s="62"/>
      <c r="I252" s="111"/>
      <c r="J252" s="541"/>
      <c r="K252" s="111"/>
      <c r="L252" s="17"/>
      <c r="M252" s="17"/>
      <c r="N252" s="17"/>
      <c r="O252" s="17"/>
      <c r="P252" s="17"/>
      <c r="Q252" s="17"/>
    </row>
    <row r="253" spans="1:17" s="6" customFormat="1">
      <c r="A253" s="34"/>
      <c r="B253" s="34"/>
      <c r="C253" s="42"/>
      <c r="D253" s="43"/>
      <c r="E253" s="111"/>
      <c r="F253" s="2"/>
      <c r="G253" s="1075"/>
      <c r="H253" s="62"/>
      <c r="I253" s="111"/>
      <c r="J253" s="541"/>
      <c r="K253" s="111"/>
      <c r="L253" s="17"/>
      <c r="M253" s="17"/>
      <c r="N253" s="17"/>
      <c r="O253" s="17"/>
      <c r="P253" s="17"/>
      <c r="Q253" s="17"/>
    </row>
    <row r="254" spans="1:17" s="6" customFormat="1">
      <c r="A254" s="34"/>
      <c r="B254" s="34"/>
      <c r="C254" s="42"/>
      <c r="D254" s="43"/>
      <c r="E254" s="111"/>
      <c r="F254" s="2"/>
      <c r="G254" s="1075"/>
      <c r="H254" s="62"/>
      <c r="I254" s="111"/>
      <c r="J254" s="541"/>
      <c r="K254" s="111"/>
      <c r="L254" s="17"/>
      <c r="M254" s="17"/>
      <c r="N254" s="17"/>
      <c r="O254" s="17"/>
      <c r="P254" s="17"/>
      <c r="Q254" s="17"/>
    </row>
    <row r="255" spans="1:17" s="6" customFormat="1">
      <c r="A255" s="34"/>
      <c r="B255" s="34"/>
      <c r="C255" s="42"/>
      <c r="D255" s="43"/>
      <c r="E255" s="111"/>
      <c r="F255" s="2"/>
      <c r="G255" s="1075"/>
      <c r="H255" s="62"/>
      <c r="I255" s="111"/>
      <c r="J255" s="541"/>
      <c r="K255" s="111"/>
      <c r="L255" s="17"/>
      <c r="M255" s="17"/>
      <c r="N255" s="17"/>
      <c r="O255" s="17"/>
      <c r="P255" s="17"/>
      <c r="Q255" s="17"/>
    </row>
    <row r="256" spans="1:17" s="6" customFormat="1">
      <c r="A256" s="34"/>
      <c r="B256" s="34"/>
      <c r="C256" s="42"/>
      <c r="D256" s="43"/>
      <c r="E256" s="111"/>
      <c r="F256" s="2"/>
      <c r="G256" s="1075"/>
      <c r="H256" s="62"/>
      <c r="I256" s="111"/>
      <c r="J256" s="541"/>
      <c r="K256" s="111"/>
      <c r="L256" s="17"/>
      <c r="M256" s="17"/>
      <c r="N256" s="17"/>
      <c r="O256" s="17"/>
      <c r="P256" s="17"/>
      <c r="Q256" s="17"/>
    </row>
    <row r="257" spans="1:17" s="6" customFormat="1">
      <c r="A257" s="34"/>
      <c r="B257" s="34"/>
      <c r="C257" s="42"/>
      <c r="D257" s="43"/>
      <c r="E257" s="111"/>
      <c r="F257" s="2"/>
      <c r="G257" s="1075"/>
      <c r="H257" s="62"/>
      <c r="I257" s="111"/>
      <c r="J257" s="541"/>
      <c r="K257" s="111"/>
      <c r="L257" s="17"/>
      <c r="M257" s="17"/>
      <c r="N257" s="17"/>
      <c r="O257" s="17"/>
      <c r="P257" s="17"/>
      <c r="Q257" s="17"/>
    </row>
    <row r="258" spans="1:17" s="6" customFormat="1">
      <c r="A258" s="34"/>
      <c r="B258" s="34"/>
      <c r="C258" s="42"/>
      <c r="D258" s="43"/>
      <c r="E258" s="111"/>
      <c r="F258" s="2"/>
      <c r="G258" s="1075"/>
      <c r="H258" s="62"/>
      <c r="I258" s="111"/>
      <c r="J258" s="541"/>
      <c r="K258" s="111"/>
      <c r="L258" s="17"/>
      <c r="M258" s="17"/>
      <c r="N258" s="17"/>
      <c r="O258" s="17"/>
      <c r="P258" s="17"/>
      <c r="Q258" s="17"/>
    </row>
    <row r="259" spans="1:17" s="6" customFormat="1">
      <c r="A259" s="34"/>
      <c r="B259" s="34"/>
      <c r="C259" s="42"/>
      <c r="D259" s="43"/>
      <c r="E259" s="111"/>
      <c r="F259" s="2"/>
      <c r="G259" s="1075"/>
      <c r="H259" s="62"/>
      <c r="I259" s="111"/>
      <c r="J259" s="541"/>
      <c r="K259" s="111"/>
      <c r="L259" s="17"/>
      <c r="M259" s="17"/>
      <c r="N259" s="17"/>
      <c r="O259" s="17"/>
      <c r="P259" s="17"/>
      <c r="Q259" s="17"/>
    </row>
    <row r="260" spans="1:17" s="6" customFormat="1">
      <c r="A260" s="34"/>
      <c r="B260" s="34"/>
      <c r="C260" s="42"/>
      <c r="D260" s="43"/>
      <c r="E260" s="111"/>
      <c r="F260" s="2"/>
      <c r="G260" s="1075"/>
      <c r="H260" s="62"/>
      <c r="I260" s="111"/>
      <c r="J260" s="541"/>
      <c r="K260" s="111"/>
      <c r="L260" s="17"/>
      <c r="M260" s="17"/>
      <c r="N260" s="17"/>
      <c r="O260" s="17"/>
      <c r="P260" s="17"/>
      <c r="Q260" s="17"/>
    </row>
    <row r="261" spans="1:17" s="6" customFormat="1">
      <c r="A261" s="34"/>
      <c r="B261" s="34"/>
      <c r="C261" s="42"/>
      <c r="D261" s="43"/>
      <c r="E261" s="111"/>
      <c r="F261" s="2"/>
      <c r="G261" s="1075"/>
      <c r="H261" s="62"/>
      <c r="I261" s="111"/>
      <c r="J261" s="541"/>
      <c r="K261" s="111"/>
      <c r="L261" s="17"/>
      <c r="M261" s="17"/>
      <c r="N261" s="17"/>
      <c r="O261" s="17"/>
      <c r="P261" s="17"/>
      <c r="Q261" s="17"/>
    </row>
    <row r="262" spans="1:17" s="6" customFormat="1">
      <c r="A262" s="34"/>
      <c r="B262" s="34"/>
      <c r="C262" s="42"/>
      <c r="D262" s="43"/>
      <c r="E262" s="111"/>
      <c r="F262" s="2"/>
      <c r="G262" s="1075"/>
      <c r="H262" s="62"/>
      <c r="I262" s="111"/>
      <c r="J262" s="541"/>
      <c r="K262" s="111"/>
      <c r="L262" s="17"/>
      <c r="M262" s="17"/>
      <c r="N262" s="17"/>
      <c r="O262" s="17"/>
      <c r="P262" s="17"/>
      <c r="Q262" s="17"/>
    </row>
    <row r="263" spans="1:17" s="6" customFormat="1">
      <c r="A263" s="34"/>
      <c r="B263" s="34"/>
      <c r="C263" s="42"/>
      <c r="D263" s="43"/>
      <c r="E263" s="111"/>
      <c r="F263" s="2"/>
      <c r="G263" s="1075"/>
      <c r="H263" s="62"/>
      <c r="I263" s="111"/>
      <c r="J263" s="541"/>
      <c r="K263" s="111"/>
      <c r="L263" s="17"/>
      <c r="M263" s="17"/>
      <c r="N263" s="17"/>
      <c r="O263" s="17"/>
      <c r="P263" s="17"/>
      <c r="Q263" s="17"/>
    </row>
    <row r="264" spans="1:17" s="6" customFormat="1">
      <c r="A264" s="34"/>
      <c r="B264" s="34"/>
      <c r="C264" s="42"/>
      <c r="D264" s="43"/>
      <c r="E264" s="111"/>
      <c r="F264" s="2"/>
      <c r="G264" s="1075"/>
      <c r="H264" s="62"/>
      <c r="I264" s="111"/>
      <c r="J264" s="541"/>
      <c r="K264" s="111"/>
      <c r="L264" s="17"/>
      <c r="M264" s="17"/>
      <c r="N264" s="17"/>
      <c r="O264" s="17"/>
      <c r="P264" s="17"/>
      <c r="Q264" s="17"/>
    </row>
    <row r="265" spans="1:17" s="6" customFormat="1">
      <c r="A265" s="34"/>
      <c r="B265" s="34"/>
      <c r="C265" s="42"/>
      <c r="D265" s="43"/>
      <c r="E265" s="111"/>
      <c r="F265" s="2"/>
      <c r="G265" s="1075"/>
      <c r="H265" s="62"/>
      <c r="I265" s="111"/>
      <c r="J265" s="541"/>
      <c r="K265" s="111"/>
      <c r="L265" s="17"/>
      <c r="M265" s="17"/>
      <c r="N265" s="17"/>
      <c r="O265" s="17"/>
      <c r="P265" s="17"/>
      <c r="Q265" s="17"/>
    </row>
    <row r="266" spans="1:17" s="6" customFormat="1">
      <c r="A266" s="34"/>
      <c r="B266" s="34"/>
      <c r="C266" s="42"/>
      <c r="D266" s="43"/>
      <c r="E266" s="111"/>
      <c r="F266" s="2"/>
      <c r="G266" s="1075"/>
      <c r="H266" s="62"/>
      <c r="I266" s="111"/>
      <c r="J266" s="541"/>
      <c r="K266" s="111"/>
      <c r="L266" s="17"/>
      <c r="M266" s="17"/>
      <c r="N266" s="17"/>
      <c r="O266" s="17"/>
      <c r="P266" s="17"/>
      <c r="Q266" s="17"/>
    </row>
    <row r="267" spans="1:17" s="6" customFormat="1">
      <c r="A267" s="34"/>
      <c r="B267" s="34"/>
      <c r="C267" s="42"/>
      <c r="D267" s="43"/>
      <c r="E267" s="111"/>
      <c r="F267" s="2"/>
      <c r="G267" s="1075"/>
      <c r="H267" s="62"/>
      <c r="I267" s="111"/>
      <c r="J267" s="541"/>
      <c r="K267" s="111"/>
      <c r="L267" s="17"/>
      <c r="M267" s="17"/>
      <c r="N267" s="17"/>
      <c r="O267" s="17"/>
      <c r="P267" s="17"/>
      <c r="Q267" s="17"/>
    </row>
    <row r="268" spans="1:17" s="6" customFormat="1">
      <c r="A268" s="34"/>
      <c r="B268" s="34"/>
      <c r="C268" s="42"/>
      <c r="D268" s="43"/>
      <c r="E268" s="111"/>
      <c r="F268" s="2"/>
      <c r="G268" s="1075"/>
      <c r="H268" s="62"/>
      <c r="I268" s="111"/>
      <c r="J268" s="541"/>
      <c r="K268" s="111"/>
      <c r="L268" s="17"/>
      <c r="M268" s="17"/>
      <c r="N268" s="17"/>
      <c r="O268" s="17"/>
      <c r="P268" s="17"/>
      <c r="Q268" s="17"/>
    </row>
    <row r="269" spans="1:17" s="6" customFormat="1">
      <c r="A269" s="34"/>
      <c r="B269" s="34"/>
      <c r="C269" s="42"/>
      <c r="D269" s="43"/>
      <c r="E269" s="111"/>
      <c r="F269" s="2"/>
      <c r="G269" s="1075"/>
      <c r="H269" s="62"/>
      <c r="I269" s="111"/>
      <c r="J269" s="541"/>
      <c r="K269" s="111"/>
      <c r="L269" s="17"/>
      <c r="M269" s="17"/>
      <c r="N269" s="17"/>
      <c r="O269" s="17"/>
      <c r="P269" s="17"/>
      <c r="Q269" s="17"/>
    </row>
    <row r="270" spans="1:17" s="6" customFormat="1">
      <c r="A270" s="34"/>
      <c r="B270" s="34"/>
      <c r="C270" s="42"/>
      <c r="D270" s="43"/>
      <c r="E270" s="111"/>
      <c r="F270" s="2"/>
      <c r="G270" s="1075"/>
      <c r="H270" s="62"/>
      <c r="I270" s="111"/>
      <c r="J270" s="541"/>
      <c r="K270" s="111"/>
      <c r="L270" s="17"/>
      <c r="M270" s="17"/>
      <c r="N270" s="17"/>
      <c r="O270" s="17"/>
      <c r="P270" s="17"/>
      <c r="Q270" s="17"/>
    </row>
    <row r="271" spans="1:17" s="6" customFormat="1">
      <c r="A271" s="34"/>
      <c r="B271" s="34"/>
      <c r="C271" s="42"/>
      <c r="D271" s="43"/>
      <c r="E271" s="111"/>
      <c r="F271" s="2"/>
      <c r="G271" s="1075"/>
      <c r="H271" s="62"/>
      <c r="I271" s="111"/>
      <c r="J271" s="541"/>
      <c r="K271" s="111"/>
      <c r="L271" s="17"/>
      <c r="M271" s="17"/>
      <c r="N271" s="17"/>
      <c r="O271" s="17"/>
      <c r="P271" s="17"/>
      <c r="Q271" s="17"/>
    </row>
    <row r="272" spans="1:17" s="6" customFormat="1">
      <c r="A272" s="34"/>
      <c r="B272" s="34"/>
      <c r="C272" s="42"/>
      <c r="D272" s="43"/>
      <c r="E272" s="111"/>
      <c r="F272" s="2"/>
      <c r="G272" s="1075"/>
      <c r="H272" s="62"/>
      <c r="I272" s="111"/>
      <c r="J272" s="541"/>
      <c r="K272" s="111"/>
      <c r="L272" s="17"/>
      <c r="M272" s="17"/>
      <c r="N272" s="17"/>
      <c r="O272" s="17"/>
      <c r="P272" s="17"/>
      <c r="Q272" s="17"/>
    </row>
    <row r="273" spans="1:17" s="6" customFormat="1">
      <c r="A273" s="34"/>
      <c r="B273" s="34"/>
      <c r="C273" s="42"/>
      <c r="D273" s="43"/>
      <c r="E273" s="111"/>
      <c r="F273" s="2"/>
      <c r="G273" s="1075"/>
      <c r="H273" s="62"/>
      <c r="I273" s="111"/>
      <c r="J273" s="541"/>
      <c r="K273" s="111"/>
      <c r="L273" s="17"/>
      <c r="M273" s="17"/>
      <c r="N273" s="17"/>
      <c r="O273" s="17"/>
      <c r="P273" s="17"/>
      <c r="Q273" s="17"/>
    </row>
    <row r="274" spans="1:17" s="6" customFormat="1">
      <c r="A274" s="34"/>
      <c r="B274" s="34"/>
      <c r="C274" s="42"/>
      <c r="D274" s="43"/>
      <c r="E274" s="111"/>
      <c r="F274" s="2"/>
      <c r="G274" s="1075"/>
      <c r="H274" s="62"/>
      <c r="I274" s="111"/>
      <c r="J274" s="541"/>
      <c r="K274" s="111"/>
      <c r="L274" s="17"/>
      <c r="M274" s="17"/>
      <c r="N274" s="17"/>
      <c r="O274" s="17"/>
      <c r="P274" s="17"/>
      <c r="Q274" s="17"/>
    </row>
    <row r="275" spans="1:17" s="6" customFormat="1">
      <c r="A275" s="34"/>
      <c r="B275" s="34"/>
      <c r="C275" s="42"/>
      <c r="D275" s="43"/>
      <c r="E275" s="111"/>
      <c r="F275" s="2"/>
      <c r="G275" s="1075"/>
      <c r="H275" s="62"/>
      <c r="I275" s="111"/>
      <c r="J275" s="541"/>
      <c r="K275" s="111"/>
      <c r="L275" s="17"/>
      <c r="M275" s="17"/>
      <c r="N275" s="17"/>
      <c r="O275" s="17"/>
      <c r="P275" s="17"/>
      <c r="Q275" s="17"/>
    </row>
    <row r="276" spans="1:17" s="6" customFormat="1">
      <c r="A276" s="34"/>
      <c r="B276" s="34"/>
      <c r="C276" s="42"/>
      <c r="D276" s="43"/>
      <c r="E276" s="111"/>
      <c r="F276" s="2"/>
      <c r="G276" s="1075"/>
      <c r="H276" s="62"/>
      <c r="I276" s="111"/>
      <c r="J276" s="541"/>
      <c r="K276" s="111"/>
      <c r="L276" s="17"/>
      <c r="M276" s="17"/>
      <c r="N276" s="17"/>
      <c r="O276" s="17"/>
      <c r="P276" s="17"/>
      <c r="Q276" s="17"/>
    </row>
    <row r="277" spans="1:17" s="6" customFormat="1">
      <c r="A277" s="34"/>
      <c r="B277" s="34"/>
      <c r="C277" s="42"/>
      <c r="D277" s="43"/>
      <c r="E277" s="111"/>
      <c r="F277" s="2"/>
      <c r="G277" s="1075"/>
      <c r="H277" s="62"/>
      <c r="I277" s="111"/>
      <c r="J277" s="541"/>
      <c r="K277" s="111"/>
      <c r="L277" s="17"/>
      <c r="M277" s="17"/>
      <c r="N277" s="17"/>
      <c r="O277" s="17"/>
      <c r="P277" s="17"/>
      <c r="Q277" s="17"/>
    </row>
    <row r="278" spans="1:17" s="6" customFormat="1">
      <c r="A278" s="34"/>
      <c r="B278" s="34"/>
      <c r="C278" s="42"/>
      <c r="D278" s="43"/>
      <c r="E278" s="111"/>
      <c r="F278" s="2"/>
      <c r="G278" s="1075"/>
      <c r="H278" s="62"/>
      <c r="I278" s="111"/>
      <c r="J278" s="541"/>
      <c r="K278" s="111"/>
      <c r="L278" s="17"/>
      <c r="M278" s="17"/>
      <c r="N278" s="17"/>
      <c r="O278" s="17"/>
      <c r="P278" s="17"/>
      <c r="Q278" s="17"/>
    </row>
    <row r="279" spans="1:17" s="6" customFormat="1">
      <c r="A279" s="34"/>
      <c r="B279" s="34"/>
      <c r="C279" s="42"/>
      <c r="D279" s="43"/>
      <c r="E279" s="111"/>
      <c r="F279" s="2"/>
      <c r="G279" s="1075"/>
      <c r="H279" s="62"/>
      <c r="I279" s="111"/>
      <c r="J279" s="541"/>
      <c r="K279" s="111"/>
      <c r="L279" s="17"/>
      <c r="M279" s="17"/>
      <c r="N279" s="17"/>
      <c r="O279" s="17"/>
      <c r="P279" s="17"/>
      <c r="Q279" s="17"/>
    </row>
    <row r="280" spans="1:17" s="6" customFormat="1">
      <c r="A280" s="34"/>
      <c r="B280" s="34"/>
      <c r="C280" s="42"/>
      <c r="D280" s="43"/>
      <c r="E280" s="111"/>
      <c r="F280" s="2"/>
      <c r="G280" s="1075"/>
      <c r="H280" s="62"/>
      <c r="I280" s="111"/>
      <c r="J280" s="541"/>
      <c r="K280" s="111"/>
      <c r="L280" s="17"/>
      <c r="M280" s="17"/>
      <c r="N280" s="17"/>
      <c r="O280" s="17"/>
      <c r="P280" s="17"/>
      <c r="Q280" s="17"/>
    </row>
    <row r="281" spans="1:17" s="6" customFormat="1">
      <c r="A281" s="34"/>
      <c r="B281" s="34"/>
      <c r="C281" s="42"/>
      <c r="D281" s="43"/>
      <c r="E281" s="111"/>
      <c r="F281" s="2"/>
      <c r="G281" s="1075"/>
      <c r="H281" s="62"/>
      <c r="I281" s="111"/>
      <c r="J281" s="541"/>
      <c r="K281" s="111"/>
      <c r="L281" s="17"/>
      <c r="M281" s="17"/>
      <c r="N281" s="17"/>
      <c r="O281" s="17"/>
      <c r="P281" s="17"/>
      <c r="Q281" s="17"/>
    </row>
    <row r="282" spans="1:17" s="6" customFormat="1">
      <c r="A282" s="34"/>
      <c r="B282" s="34"/>
      <c r="C282" s="42"/>
      <c r="D282" s="43"/>
      <c r="E282" s="111"/>
      <c r="F282" s="2"/>
      <c r="G282" s="1075"/>
      <c r="H282" s="62"/>
      <c r="I282" s="111"/>
      <c r="J282" s="541"/>
      <c r="K282" s="111"/>
      <c r="L282" s="17"/>
      <c r="M282" s="17"/>
      <c r="N282" s="17"/>
      <c r="O282" s="17"/>
      <c r="P282" s="17"/>
      <c r="Q282" s="17"/>
    </row>
    <row r="283" spans="1:17" s="6" customFormat="1">
      <c r="A283" s="34"/>
      <c r="B283" s="34"/>
      <c r="C283" s="42"/>
      <c r="D283" s="43"/>
      <c r="E283" s="111"/>
      <c r="F283" s="2"/>
      <c r="G283" s="1075"/>
      <c r="H283" s="62"/>
      <c r="I283" s="111"/>
      <c r="J283" s="541"/>
      <c r="K283" s="111"/>
      <c r="L283" s="17"/>
      <c r="M283" s="17"/>
      <c r="N283" s="17"/>
      <c r="O283" s="17"/>
      <c r="P283" s="17"/>
      <c r="Q283" s="17"/>
    </row>
    <row r="284" spans="1:17" s="6" customFormat="1">
      <c r="A284" s="34"/>
      <c r="B284" s="34"/>
      <c r="C284" s="42"/>
      <c r="D284" s="43"/>
      <c r="E284" s="111"/>
      <c r="F284" s="2"/>
      <c r="G284" s="1075"/>
      <c r="H284" s="62"/>
      <c r="I284" s="111"/>
      <c r="J284" s="541"/>
      <c r="K284" s="111"/>
      <c r="L284" s="17"/>
      <c r="M284" s="17"/>
      <c r="N284" s="17"/>
      <c r="O284" s="17"/>
      <c r="P284" s="17"/>
      <c r="Q284" s="17"/>
    </row>
    <row r="285" spans="1:17" s="6" customFormat="1">
      <c r="A285" s="34"/>
      <c r="B285" s="34"/>
      <c r="C285" s="42"/>
      <c r="D285" s="43"/>
      <c r="E285" s="111"/>
      <c r="F285" s="2"/>
      <c r="G285" s="1075"/>
      <c r="H285" s="62"/>
      <c r="I285" s="111"/>
      <c r="J285" s="541"/>
      <c r="K285" s="111"/>
      <c r="L285" s="17"/>
      <c r="M285" s="17"/>
      <c r="N285" s="17"/>
      <c r="O285" s="17"/>
      <c r="P285" s="17"/>
      <c r="Q285" s="17"/>
    </row>
    <row r="286" spans="1:17" s="6" customFormat="1">
      <c r="A286" s="34"/>
      <c r="B286" s="34"/>
      <c r="C286" s="42"/>
      <c r="D286" s="43"/>
      <c r="E286" s="111"/>
      <c r="F286" s="2"/>
      <c r="G286" s="1075"/>
      <c r="H286" s="62"/>
      <c r="I286" s="111"/>
      <c r="J286" s="541"/>
      <c r="K286" s="111"/>
      <c r="L286" s="17"/>
      <c r="M286" s="17"/>
      <c r="N286" s="17"/>
      <c r="O286" s="17"/>
      <c r="P286" s="17"/>
      <c r="Q286" s="17"/>
    </row>
    <row r="287" spans="1:17" s="6" customFormat="1">
      <c r="A287" s="34"/>
      <c r="B287" s="34"/>
      <c r="C287" s="42"/>
      <c r="D287" s="43"/>
      <c r="E287" s="111"/>
      <c r="F287" s="2"/>
      <c r="G287" s="1075"/>
      <c r="H287" s="62"/>
      <c r="I287" s="111"/>
      <c r="J287" s="541"/>
      <c r="K287" s="111"/>
      <c r="L287" s="17"/>
      <c r="M287" s="17"/>
      <c r="N287" s="17"/>
      <c r="O287" s="17"/>
      <c r="P287" s="17"/>
      <c r="Q287" s="17"/>
    </row>
    <row r="288" spans="1:17" s="6" customFormat="1">
      <c r="A288" s="34"/>
      <c r="B288" s="34"/>
      <c r="C288" s="42"/>
      <c r="D288" s="43"/>
      <c r="E288" s="111"/>
      <c r="F288" s="2"/>
      <c r="G288" s="1075"/>
      <c r="H288" s="62"/>
      <c r="I288" s="111"/>
      <c r="J288" s="541"/>
      <c r="K288" s="111"/>
      <c r="L288" s="17"/>
      <c r="M288" s="17"/>
      <c r="N288" s="17"/>
      <c r="O288" s="17"/>
      <c r="P288" s="17"/>
      <c r="Q288" s="17"/>
    </row>
    <row r="289" spans="1:17" s="6" customFormat="1">
      <c r="A289" s="34"/>
      <c r="B289" s="34"/>
      <c r="C289" s="42"/>
      <c r="D289" s="43"/>
      <c r="E289" s="111"/>
      <c r="F289" s="2"/>
      <c r="G289" s="1075"/>
      <c r="H289" s="62"/>
      <c r="I289" s="111"/>
      <c r="J289" s="541"/>
      <c r="K289" s="111"/>
      <c r="L289" s="17"/>
      <c r="M289" s="17"/>
      <c r="N289" s="17"/>
      <c r="O289" s="17"/>
      <c r="P289" s="17"/>
      <c r="Q289" s="17"/>
    </row>
    <row r="290" spans="1:17" s="6" customFormat="1">
      <c r="A290" s="34"/>
      <c r="B290" s="34"/>
      <c r="C290" s="42"/>
      <c r="D290" s="43"/>
      <c r="E290" s="111"/>
      <c r="F290" s="2"/>
      <c r="G290" s="1075"/>
      <c r="H290" s="62"/>
      <c r="I290" s="111"/>
      <c r="J290" s="541"/>
      <c r="K290" s="111"/>
      <c r="L290" s="17"/>
      <c r="M290" s="17"/>
      <c r="N290" s="17"/>
      <c r="O290" s="17"/>
      <c r="P290" s="17"/>
      <c r="Q290" s="17"/>
    </row>
    <row r="291" spans="1:17" s="6" customFormat="1">
      <c r="A291" s="34"/>
      <c r="B291" s="34"/>
      <c r="C291" s="42"/>
      <c r="D291" s="43"/>
      <c r="E291" s="111"/>
      <c r="F291" s="2"/>
      <c r="G291" s="1075"/>
      <c r="H291" s="62"/>
      <c r="I291" s="111"/>
      <c r="J291" s="541"/>
      <c r="K291" s="111"/>
      <c r="L291" s="17"/>
      <c r="M291" s="17"/>
      <c r="N291" s="17"/>
      <c r="O291" s="17"/>
      <c r="P291" s="17"/>
      <c r="Q291" s="17"/>
    </row>
    <row r="292" spans="1:17" s="6" customFormat="1">
      <c r="A292" s="34"/>
      <c r="B292" s="34"/>
      <c r="C292" s="42"/>
      <c r="D292" s="43"/>
      <c r="E292" s="111"/>
      <c r="F292" s="2"/>
      <c r="G292" s="1075"/>
      <c r="H292" s="62"/>
      <c r="I292" s="111"/>
      <c r="J292" s="541"/>
      <c r="K292" s="111"/>
      <c r="L292" s="17"/>
      <c r="M292" s="17"/>
      <c r="N292" s="17"/>
      <c r="O292" s="17"/>
      <c r="P292" s="17"/>
      <c r="Q292" s="17"/>
    </row>
    <row r="293" spans="1:17" s="6" customFormat="1">
      <c r="A293" s="34"/>
      <c r="B293" s="34"/>
      <c r="C293" s="42"/>
      <c r="D293" s="43"/>
      <c r="E293" s="111"/>
      <c r="F293" s="2"/>
      <c r="G293" s="1075"/>
      <c r="H293" s="62"/>
      <c r="I293" s="111"/>
      <c r="J293" s="541"/>
      <c r="K293" s="111"/>
      <c r="L293" s="17"/>
      <c r="M293" s="17"/>
      <c r="N293" s="17"/>
      <c r="O293" s="17"/>
      <c r="P293" s="17"/>
      <c r="Q293" s="17"/>
    </row>
    <row r="294" spans="1:17" s="6" customFormat="1">
      <c r="A294" s="34"/>
      <c r="B294" s="34"/>
      <c r="C294" s="42"/>
      <c r="D294" s="43"/>
      <c r="E294" s="111"/>
      <c r="F294" s="2"/>
      <c r="G294" s="1075"/>
      <c r="H294" s="62"/>
      <c r="I294" s="111"/>
      <c r="J294" s="541"/>
      <c r="K294" s="111"/>
      <c r="L294" s="17"/>
      <c r="M294" s="17"/>
      <c r="N294" s="17"/>
      <c r="O294" s="17"/>
      <c r="P294" s="17"/>
      <c r="Q294" s="17"/>
    </row>
    <row r="295" spans="1:17" s="6" customFormat="1">
      <c r="A295" s="34"/>
      <c r="B295" s="34"/>
      <c r="C295" s="42"/>
      <c r="D295" s="43"/>
      <c r="E295" s="111"/>
      <c r="F295" s="2"/>
      <c r="G295" s="1075"/>
      <c r="H295" s="62"/>
      <c r="I295" s="111"/>
      <c r="J295" s="541"/>
      <c r="K295" s="111"/>
      <c r="L295" s="17"/>
      <c r="M295" s="17"/>
      <c r="N295" s="17"/>
      <c r="O295" s="17"/>
      <c r="P295" s="17"/>
      <c r="Q295" s="17"/>
    </row>
    <row r="296" spans="1:17" s="6" customFormat="1">
      <c r="A296" s="34"/>
      <c r="B296" s="34"/>
      <c r="C296" s="42"/>
      <c r="D296" s="43"/>
      <c r="E296" s="111"/>
      <c r="F296" s="2"/>
      <c r="G296" s="1075"/>
      <c r="H296" s="62"/>
      <c r="I296" s="111"/>
      <c r="J296" s="541"/>
      <c r="K296" s="111"/>
      <c r="L296" s="17"/>
      <c r="M296" s="17"/>
      <c r="N296" s="17"/>
      <c r="O296" s="17"/>
      <c r="P296" s="17"/>
      <c r="Q296" s="17"/>
    </row>
    <row r="297" spans="1:17" s="6" customFormat="1">
      <c r="A297" s="34"/>
      <c r="B297" s="34"/>
      <c r="C297" s="42"/>
      <c r="D297" s="43"/>
      <c r="E297" s="111"/>
      <c r="F297" s="2"/>
      <c r="G297" s="1075"/>
      <c r="H297" s="62"/>
      <c r="I297" s="111"/>
      <c r="J297" s="541"/>
      <c r="K297" s="111"/>
      <c r="L297" s="17"/>
      <c r="M297" s="17"/>
      <c r="N297" s="17"/>
      <c r="O297" s="17"/>
      <c r="P297" s="17"/>
      <c r="Q297" s="17"/>
    </row>
    <row r="298" spans="1:17" s="6" customFormat="1">
      <c r="A298" s="34"/>
      <c r="B298" s="34"/>
      <c r="C298" s="42"/>
      <c r="D298" s="43"/>
      <c r="E298" s="111"/>
      <c r="F298" s="2"/>
      <c r="G298" s="1075"/>
      <c r="H298" s="62"/>
      <c r="I298" s="111"/>
      <c r="J298" s="541"/>
      <c r="K298" s="111"/>
      <c r="L298" s="17"/>
      <c r="M298" s="17"/>
      <c r="N298" s="17"/>
      <c r="O298" s="17"/>
      <c r="P298" s="17"/>
      <c r="Q298" s="17"/>
    </row>
    <row r="299" spans="1:17" s="6" customFormat="1">
      <c r="A299" s="34"/>
      <c r="B299" s="34"/>
      <c r="C299" s="42"/>
      <c r="D299" s="43"/>
      <c r="E299" s="111"/>
      <c r="F299" s="2"/>
      <c r="G299" s="1075"/>
      <c r="H299" s="62"/>
      <c r="I299" s="111"/>
      <c r="J299" s="541"/>
      <c r="K299" s="111"/>
      <c r="L299" s="17"/>
      <c r="M299" s="17"/>
      <c r="N299" s="17"/>
      <c r="O299" s="17"/>
      <c r="P299" s="17"/>
      <c r="Q299" s="17"/>
    </row>
    <row r="300" spans="1:17" s="6" customFormat="1">
      <c r="A300" s="34"/>
      <c r="B300" s="34"/>
      <c r="C300" s="42"/>
      <c r="D300" s="43"/>
      <c r="E300" s="111"/>
      <c r="F300" s="2"/>
      <c r="G300" s="1075"/>
      <c r="H300" s="62"/>
      <c r="I300" s="111"/>
      <c r="J300" s="541"/>
      <c r="K300" s="111"/>
      <c r="L300" s="17"/>
      <c r="M300" s="17"/>
      <c r="N300" s="17"/>
      <c r="O300" s="17"/>
      <c r="P300" s="17"/>
      <c r="Q300" s="17"/>
    </row>
    <row r="301" spans="1:17" s="6" customFormat="1">
      <c r="A301" s="34"/>
      <c r="B301" s="34"/>
      <c r="C301" s="42"/>
      <c r="D301" s="43"/>
      <c r="E301" s="111"/>
      <c r="F301" s="2"/>
      <c r="G301" s="1075"/>
      <c r="H301" s="62"/>
      <c r="I301" s="111"/>
      <c r="J301" s="541"/>
      <c r="K301" s="111"/>
      <c r="L301" s="17"/>
      <c r="M301" s="17"/>
      <c r="N301" s="17"/>
      <c r="O301" s="17"/>
      <c r="P301" s="17"/>
      <c r="Q301" s="17"/>
    </row>
    <row r="302" spans="1:17" s="6" customFormat="1">
      <c r="A302" s="34"/>
      <c r="B302" s="34"/>
      <c r="C302" s="42"/>
      <c r="D302" s="43"/>
      <c r="E302" s="111"/>
      <c r="F302" s="2"/>
      <c r="G302" s="1075"/>
      <c r="H302" s="62"/>
      <c r="I302" s="111"/>
      <c r="J302" s="541"/>
      <c r="K302" s="111"/>
      <c r="L302" s="17"/>
      <c r="M302" s="17"/>
      <c r="N302" s="17"/>
      <c r="O302" s="17"/>
      <c r="P302" s="17"/>
      <c r="Q302" s="17"/>
    </row>
    <row r="303" spans="1:17" s="6" customFormat="1">
      <c r="A303" s="34"/>
      <c r="B303" s="34"/>
      <c r="C303" s="42"/>
      <c r="D303" s="43"/>
      <c r="E303" s="111"/>
      <c r="F303" s="2"/>
      <c r="G303" s="1075"/>
      <c r="H303" s="62"/>
      <c r="I303" s="111"/>
      <c r="J303" s="541"/>
      <c r="K303" s="111"/>
      <c r="L303" s="17"/>
      <c r="M303" s="17"/>
      <c r="N303" s="17"/>
      <c r="O303" s="17"/>
      <c r="P303" s="17"/>
      <c r="Q303" s="17"/>
    </row>
    <row r="304" spans="1:17" s="6" customFormat="1">
      <c r="A304" s="34"/>
      <c r="B304" s="34"/>
      <c r="C304" s="42"/>
      <c r="D304" s="43"/>
      <c r="E304" s="111"/>
      <c r="F304" s="2"/>
      <c r="G304" s="1075"/>
      <c r="H304" s="62"/>
      <c r="I304" s="111"/>
      <c r="J304" s="541"/>
      <c r="K304" s="111"/>
      <c r="L304" s="17"/>
      <c r="M304" s="17"/>
      <c r="N304" s="17"/>
      <c r="O304" s="17"/>
      <c r="P304" s="17"/>
      <c r="Q304" s="17"/>
    </row>
    <row r="305" spans="1:17" s="6" customFormat="1">
      <c r="A305" s="34"/>
      <c r="B305" s="34"/>
      <c r="C305" s="42"/>
      <c r="D305" s="43"/>
      <c r="E305" s="111"/>
      <c r="F305" s="2"/>
      <c r="G305" s="1075"/>
      <c r="H305" s="62"/>
      <c r="I305" s="111"/>
      <c r="J305" s="541"/>
      <c r="K305" s="111"/>
      <c r="L305" s="17"/>
      <c r="M305" s="17"/>
      <c r="N305" s="17"/>
      <c r="O305" s="17"/>
      <c r="P305" s="17"/>
      <c r="Q305" s="17"/>
    </row>
    <row r="306" spans="1:17" s="6" customFormat="1">
      <c r="A306" s="34"/>
      <c r="B306" s="34"/>
      <c r="C306" s="42"/>
      <c r="D306" s="43"/>
      <c r="E306" s="111"/>
      <c r="F306" s="2"/>
      <c r="G306" s="1075"/>
      <c r="H306" s="62"/>
      <c r="I306" s="111"/>
      <c r="J306" s="541"/>
      <c r="K306" s="111"/>
      <c r="L306" s="17"/>
      <c r="M306" s="17"/>
      <c r="N306" s="17"/>
      <c r="O306" s="17"/>
      <c r="P306" s="17"/>
      <c r="Q306" s="17"/>
    </row>
    <row r="307" spans="1:17" s="6" customFormat="1">
      <c r="A307" s="34"/>
      <c r="B307" s="34"/>
      <c r="C307" s="42"/>
      <c r="D307" s="43"/>
      <c r="E307" s="111"/>
      <c r="F307" s="2"/>
      <c r="G307" s="1075"/>
      <c r="H307" s="62"/>
      <c r="I307" s="111"/>
      <c r="J307" s="541"/>
      <c r="K307" s="111"/>
      <c r="L307" s="17"/>
      <c r="M307" s="17"/>
      <c r="N307" s="17"/>
      <c r="O307" s="17"/>
      <c r="P307" s="17"/>
      <c r="Q307" s="17"/>
    </row>
    <row r="308" spans="1:17" s="6" customFormat="1">
      <c r="A308" s="34"/>
      <c r="B308" s="34"/>
      <c r="C308" s="42"/>
      <c r="D308" s="43"/>
      <c r="E308" s="111"/>
      <c r="F308" s="2"/>
      <c r="G308" s="1075"/>
      <c r="H308" s="62"/>
      <c r="I308" s="111"/>
      <c r="J308" s="541"/>
      <c r="K308" s="111"/>
      <c r="L308" s="17"/>
      <c r="M308" s="17"/>
      <c r="N308" s="17"/>
      <c r="O308" s="17"/>
      <c r="P308" s="17"/>
      <c r="Q308" s="17"/>
    </row>
    <row r="309" spans="1:17" s="6" customFormat="1">
      <c r="A309" s="34"/>
      <c r="B309" s="34"/>
      <c r="C309" s="42"/>
      <c r="D309" s="43"/>
      <c r="E309" s="111"/>
      <c r="F309" s="2"/>
      <c r="G309" s="1075"/>
      <c r="H309" s="62"/>
      <c r="I309" s="111"/>
      <c r="J309" s="541"/>
      <c r="K309" s="111"/>
      <c r="L309" s="17"/>
      <c r="M309" s="17"/>
      <c r="N309" s="17"/>
      <c r="O309" s="17"/>
      <c r="P309" s="17"/>
      <c r="Q309" s="17"/>
    </row>
    <row r="310" spans="1:17" s="6" customFormat="1">
      <c r="A310" s="34"/>
      <c r="B310" s="34"/>
      <c r="C310" s="42"/>
      <c r="D310" s="43"/>
      <c r="E310" s="111"/>
      <c r="F310" s="2"/>
      <c r="G310" s="1075"/>
      <c r="H310" s="62"/>
      <c r="I310" s="111"/>
      <c r="J310" s="541"/>
      <c r="K310" s="111"/>
      <c r="L310" s="17"/>
      <c r="M310" s="17"/>
      <c r="N310" s="17"/>
      <c r="O310" s="17"/>
      <c r="P310" s="17"/>
      <c r="Q310" s="17"/>
    </row>
    <row r="311" spans="1:17" s="6" customFormat="1">
      <c r="A311" s="34"/>
      <c r="B311" s="34"/>
      <c r="C311" s="42"/>
      <c r="D311" s="43"/>
      <c r="E311" s="111"/>
      <c r="F311" s="2"/>
      <c r="G311" s="1075"/>
      <c r="H311" s="62"/>
      <c r="I311" s="111"/>
      <c r="J311" s="541"/>
      <c r="K311" s="111"/>
      <c r="L311" s="17"/>
      <c r="M311" s="17"/>
      <c r="N311" s="17"/>
      <c r="O311" s="17"/>
      <c r="P311" s="17"/>
      <c r="Q311" s="17"/>
    </row>
    <row r="312" spans="1:17" s="6" customFormat="1">
      <c r="A312" s="34"/>
      <c r="B312" s="34"/>
      <c r="C312" s="42"/>
      <c r="D312" s="43"/>
      <c r="E312" s="111"/>
      <c r="F312" s="2"/>
      <c r="G312" s="1075"/>
      <c r="H312" s="62"/>
      <c r="I312" s="111"/>
      <c r="J312" s="541"/>
      <c r="K312" s="111"/>
      <c r="L312" s="17"/>
      <c r="M312" s="17"/>
      <c r="N312" s="17"/>
      <c r="O312" s="17"/>
      <c r="P312" s="17"/>
      <c r="Q312" s="17"/>
    </row>
    <row r="313" spans="1:17" s="6" customFormat="1">
      <c r="A313" s="34"/>
      <c r="B313" s="34"/>
      <c r="C313" s="42"/>
      <c r="D313" s="43"/>
      <c r="E313" s="111"/>
      <c r="F313" s="2"/>
      <c r="G313" s="1075"/>
      <c r="H313" s="62"/>
      <c r="I313" s="111"/>
      <c r="J313" s="541"/>
      <c r="K313" s="111"/>
      <c r="L313" s="17"/>
      <c r="M313" s="17"/>
      <c r="N313" s="17"/>
      <c r="O313" s="17"/>
      <c r="P313" s="17"/>
      <c r="Q313" s="17"/>
    </row>
    <row r="314" spans="1:17" s="6" customFormat="1">
      <c r="A314" s="34"/>
      <c r="B314" s="34"/>
      <c r="C314" s="42"/>
      <c r="D314" s="43"/>
      <c r="E314" s="111"/>
      <c r="F314" s="2"/>
      <c r="G314" s="1075"/>
      <c r="H314" s="62"/>
      <c r="I314" s="111"/>
      <c r="J314" s="541"/>
      <c r="K314" s="111"/>
      <c r="L314" s="17"/>
      <c r="M314" s="17"/>
      <c r="N314" s="17"/>
      <c r="O314" s="17"/>
      <c r="P314" s="17"/>
      <c r="Q314" s="17"/>
    </row>
    <row r="315" spans="1:17" s="6" customFormat="1">
      <c r="A315" s="34"/>
      <c r="B315" s="34"/>
      <c r="C315" s="42"/>
      <c r="D315" s="43"/>
      <c r="E315" s="111"/>
      <c r="F315" s="2"/>
      <c r="G315" s="1075"/>
      <c r="H315" s="62"/>
      <c r="I315" s="111"/>
      <c r="J315" s="541"/>
      <c r="K315" s="111"/>
      <c r="L315" s="17"/>
      <c r="M315" s="17"/>
      <c r="N315" s="17"/>
      <c r="O315" s="17"/>
      <c r="P315" s="17"/>
      <c r="Q315" s="17"/>
    </row>
    <row r="316" spans="1:17" s="6" customFormat="1">
      <c r="A316" s="34"/>
      <c r="B316" s="34"/>
      <c r="C316" s="42"/>
      <c r="D316" s="43"/>
      <c r="E316" s="111"/>
      <c r="F316" s="2"/>
      <c r="G316" s="1075"/>
      <c r="H316" s="62"/>
      <c r="I316" s="111"/>
      <c r="J316" s="541"/>
      <c r="K316" s="111"/>
      <c r="L316" s="17"/>
      <c r="M316" s="17"/>
      <c r="N316" s="17"/>
      <c r="O316" s="17"/>
      <c r="P316" s="17"/>
      <c r="Q316" s="17"/>
    </row>
    <row r="317" spans="1:17" s="6" customFormat="1">
      <c r="A317" s="34"/>
      <c r="B317" s="34"/>
      <c r="C317" s="42"/>
      <c r="D317" s="43"/>
      <c r="E317" s="111"/>
      <c r="F317" s="2"/>
      <c r="G317" s="1075"/>
      <c r="H317" s="62"/>
      <c r="I317" s="111"/>
      <c r="J317" s="541"/>
      <c r="K317" s="111"/>
      <c r="L317" s="17"/>
      <c r="M317" s="17"/>
      <c r="N317" s="17"/>
      <c r="O317" s="17"/>
      <c r="P317" s="17"/>
      <c r="Q317" s="17"/>
    </row>
    <row r="318" spans="1:17" s="6" customFormat="1">
      <c r="A318" s="34"/>
      <c r="B318" s="34"/>
      <c r="C318" s="42"/>
      <c r="D318" s="43"/>
      <c r="E318" s="111"/>
      <c r="F318" s="2"/>
      <c r="G318" s="1075"/>
      <c r="H318" s="62"/>
      <c r="I318" s="111"/>
      <c r="J318" s="541"/>
      <c r="K318" s="111"/>
      <c r="L318" s="17"/>
      <c r="M318" s="17"/>
      <c r="N318" s="17"/>
      <c r="O318" s="17"/>
      <c r="P318" s="17"/>
      <c r="Q318" s="17"/>
    </row>
    <row r="319" spans="1:17" s="6" customFormat="1">
      <c r="A319" s="34"/>
      <c r="B319" s="34"/>
      <c r="C319" s="42"/>
      <c r="D319" s="43"/>
      <c r="E319" s="111"/>
      <c r="F319" s="2"/>
      <c r="G319" s="1075"/>
      <c r="H319" s="62"/>
      <c r="I319" s="111"/>
      <c r="J319" s="541"/>
      <c r="K319" s="111"/>
      <c r="L319" s="17"/>
      <c r="M319" s="17"/>
      <c r="N319" s="17"/>
      <c r="O319" s="17"/>
      <c r="P319" s="17"/>
      <c r="Q319" s="17"/>
    </row>
  </sheetData>
  <sheetProtection algorithmName="SHA-512" hashValue="6r8vAnBwiuJXbFgFuYMxhB6TWJeQMAyedhRm7d8eQm0vdNoVmuDyKVzhIbOpWDVUHggY9OMu0HoWusvZvElNng==" saltValue="0lNDgOU/CDqsMx2h514aGw==" spinCount="100000" sheet="1" objects="1" scenarios="1"/>
  <mergeCells count="1">
    <mergeCell ref="A2:C2"/>
  </mergeCells>
  <conditionalFormatting sqref="G21:G23">
    <cfRule type="cellIs" dxfId="1" priority="38" stopIfTrue="1" operator="equal">
      <formula>0</formula>
    </cfRule>
  </conditionalFormatting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Narrow,Regular"F - &amp;P</oddFooter>
  </headerFooter>
  <rowBreaks count="1" manualBreakCount="1">
    <brk id="20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320"/>
  <sheetViews>
    <sheetView view="pageBreakPreview" zoomScaleNormal="75" zoomScaleSheetLayoutView="100" workbookViewId="0">
      <selection activeCell="I13" sqref="I13"/>
    </sheetView>
  </sheetViews>
  <sheetFormatPr defaultColWidth="9.140625" defaultRowHeight="12.75"/>
  <cols>
    <col min="1" max="1" width="4.7109375" style="641" customWidth="1"/>
    <col min="2" max="2" width="0.85546875" style="439" customWidth="1"/>
    <col min="3" max="3" width="36.7109375" style="598" customWidth="1"/>
    <col min="4" max="4" width="6.7109375" style="415" customWidth="1"/>
    <col min="5" max="5" width="6.7109375" style="507" customWidth="1"/>
    <col min="6" max="6" width="7.7109375" style="642" customWidth="1"/>
    <col min="7" max="7" width="10.7109375" style="1137" customWidth="1"/>
    <col min="8" max="8" width="12.7109375" style="599" customWidth="1"/>
    <col min="9" max="9" width="12.7109375" style="507" customWidth="1"/>
    <col min="10" max="10" width="12.7109375" style="286" customWidth="1"/>
    <col min="11" max="11" width="12.7109375" style="507" customWidth="1"/>
    <col min="12" max="16384" width="9.140625" style="440"/>
  </cols>
  <sheetData>
    <row r="1" spans="1:15" s="586" customFormat="1" ht="16.5" customHeight="1">
      <c r="A1" s="994" t="s">
        <v>818</v>
      </c>
      <c r="B1" s="994"/>
      <c r="C1" s="994"/>
      <c r="D1" s="994"/>
      <c r="E1" s="581"/>
      <c r="F1" s="582"/>
      <c r="G1" s="1122"/>
      <c r="H1" s="583"/>
      <c r="I1" s="584"/>
      <c r="J1" s="285"/>
      <c r="K1" s="584"/>
      <c r="L1" s="585"/>
      <c r="M1" s="585"/>
      <c r="N1" s="585"/>
      <c r="O1" s="585"/>
    </row>
    <row r="2" spans="1:15" s="593" customFormat="1" ht="16.5" customHeight="1">
      <c r="A2" s="1158" t="s">
        <v>498</v>
      </c>
      <c r="B2" s="1158"/>
      <c r="C2" s="1158"/>
      <c r="D2" s="587"/>
      <c r="E2" s="588"/>
      <c r="F2" s="589"/>
      <c r="G2" s="1123"/>
      <c r="H2" s="590" t="s">
        <v>507</v>
      </c>
      <c r="I2" s="591"/>
      <c r="J2" s="240"/>
      <c r="K2" s="592"/>
    </row>
    <row r="3" spans="1:15" ht="20.100000000000001" customHeight="1">
      <c r="A3" s="439"/>
      <c r="B3" s="594"/>
      <c r="C3" s="437"/>
      <c r="E3" s="436"/>
      <c r="F3" s="417"/>
      <c r="G3" s="1124"/>
      <c r="H3" s="595"/>
      <c r="I3" s="596"/>
      <c r="J3" s="240"/>
      <c r="K3" s="597"/>
    </row>
    <row r="4" spans="1:15" ht="25.5">
      <c r="A4" s="643" t="s">
        <v>7</v>
      </c>
      <c r="B4" s="644"/>
      <c r="C4" s="645" t="s">
        <v>3</v>
      </c>
      <c r="D4" s="646" t="s">
        <v>170</v>
      </c>
      <c r="E4" s="647" t="s">
        <v>16</v>
      </c>
      <c r="F4" s="648" t="s">
        <v>0</v>
      </c>
      <c r="G4" s="1125" t="s">
        <v>1</v>
      </c>
      <c r="H4" s="649" t="s">
        <v>5</v>
      </c>
      <c r="I4" s="650" t="s">
        <v>216</v>
      </c>
      <c r="J4" s="651" t="s">
        <v>305</v>
      </c>
      <c r="K4" s="652" t="s">
        <v>306</v>
      </c>
    </row>
    <row r="5" spans="1:15">
      <c r="A5" s="439"/>
      <c r="F5" s="417"/>
      <c r="G5" s="1124"/>
      <c r="I5" s="600"/>
      <c r="J5" s="402"/>
      <c r="K5" s="600"/>
    </row>
    <row r="6" spans="1:15" s="607" customFormat="1" ht="24.95" customHeight="1">
      <c r="A6" s="601"/>
      <c r="B6" s="601"/>
      <c r="C6" s="602" t="s">
        <v>508</v>
      </c>
      <c r="D6" s="603"/>
      <c r="E6" s="604"/>
      <c r="F6" s="605"/>
      <c r="G6" s="1126"/>
      <c r="H6" s="606"/>
      <c r="I6" s="476"/>
      <c r="J6" s="240"/>
      <c r="K6" s="476"/>
    </row>
    <row r="7" spans="1:15">
      <c r="A7" s="506"/>
      <c r="B7" s="506"/>
      <c r="C7" s="507"/>
      <c r="D7" s="507"/>
      <c r="E7" s="508"/>
      <c r="F7" s="509"/>
      <c r="G7" s="746"/>
      <c r="H7" s="440"/>
      <c r="I7" s="282"/>
      <c r="J7" s="387"/>
      <c r="K7" s="231"/>
    </row>
    <row r="8" spans="1:15" s="609" customFormat="1">
      <c r="A8" s="510" t="s">
        <v>151</v>
      </c>
      <c r="B8" s="511"/>
      <c r="C8" s="512" t="s">
        <v>510</v>
      </c>
      <c r="D8" s="513"/>
      <c r="E8" s="477"/>
      <c r="F8" s="514"/>
      <c r="G8" s="1127"/>
      <c r="H8" s="515"/>
      <c r="I8" s="608"/>
      <c r="J8" s="240"/>
      <c r="K8" s="608"/>
    </row>
    <row r="9" spans="1:15" s="609" customFormat="1">
      <c r="A9" s="516"/>
      <c r="B9" s="517"/>
      <c r="C9" s="518"/>
      <c r="D9" s="519"/>
      <c r="E9" s="482"/>
      <c r="F9" s="520"/>
      <c r="G9" s="1128"/>
      <c r="H9" s="493"/>
      <c r="I9" s="608"/>
      <c r="J9" s="240"/>
      <c r="K9" s="608"/>
    </row>
    <row r="10" spans="1:15" s="609" customFormat="1" ht="25.5">
      <c r="A10" s="479">
        <v>1</v>
      </c>
      <c r="B10" s="480"/>
      <c r="C10" s="481" t="s">
        <v>519</v>
      </c>
      <c r="D10" s="521" t="s">
        <v>514</v>
      </c>
      <c r="E10" s="482" t="s">
        <v>2</v>
      </c>
      <c r="F10" s="483">
        <v>1</v>
      </c>
      <c r="G10" s="1129"/>
      <c r="H10" s="493">
        <f>G10*F10</f>
        <v>0</v>
      </c>
      <c r="I10" s="610">
        <f>H10</f>
        <v>0</v>
      </c>
      <c r="J10" s="611"/>
      <c r="K10" s="612"/>
    </row>
    <row r="11" spans="1:15" s="609" customFormat="1">
      <c r="A11" s="479"/>
      <c r="B11" s="480"/>
      <c r="C11" s="481"/>
      <c r="D11" s="523"/>
      <c r="E11" s="482"/>
      <c r="F11" s="524"/>
      <c r="G11" s="1129"/>
      <c r="H11" s="493"/>
      <c r="I11" s="612"/>
      <c r="J11" s="611"/>
      <c r="K11" s="612"/>
    </row>
    <row r="12" spans="1:15" s="609" customFormat="1">
      <c r="A12" s="479">
        <v>2</v>
      </c>
      <c r="B12" s="480"/>
      <c r="C12" s="481" t="s">
        <v>520</v>
      </c>
      <c r="D12" s="521" t="s">
        <v>515</v>
      </c>
      <c r="E12" s="478"/>
      <c r="F12" s="478"/>
      <c r="G12" s="1130"/>
      <c r="H12" s="478"/>
      <c r="I12" s="613"/>
      <c r="J12" s="612"/>
      <c r="K12" s="612"/>
    </row>
    <row r="13" spans="1:15" s="609" customFormat="1">
      <c r="A13" s="479"/>
      <c r="B13" s="480"/>
      <c r="C13" s="481" t="s">
        <v>349</v>
      </c>
      <c r="D13" s="521"/>
      <c r="E13" s="482" t="s">
        <v>150</v>
      </c>
      <c r="F13" s="522">
        <v>1</v>
      </c>
      <c r="G13" s="1129"/>
      <c r="H13" s="493">
        <f>G13*F13</f>
        <v>0</v>
      </c>
      <c r="I13" s="610">
        <f>H13</f>
        <v>0</v>
      </c>
      <c r="J13" s="611"/>
      <c r="K13" s="612"/>
    </row>
    <row r="14" spans="1:15" s="609" customFormat="1">
      <c r="A14" s="479"/>
      <c r="B14" s="480"/>
      <c r="C14" s="481"/>
      <c r="D14" s="521"/>
      <c r="E14" s="482"/>
      <c r="F14" s="483"/>
      <c r="G14" s="1131"/>
      <c r="H14" s="478"/>
      <c r="I14" s="612"/>
      <c r="J14" s="611"/>
      <c r="K14" s="612"/>
    </row>
    <row r="15" spans="1:15" s="478" customFormat="1" ht="25.5">
      <c r="A15" s="479">
        <v>3</v>
      </c>
      <c r="B15" s="480"/>
      <c r="C15" s="481" t="s">
        <v>521</v>
      </c>
      <c r="D15" s="521" t="s">
        <v>516</v>
      </c>
      <c r="E15" s="482" t="s">
        <v>2</v>
      </c>
      <c r="F15" s="483">
        <v>1</v>
      </c>
      <c r="G15" s="1129"/>
      <c r="H15" s="493">
        <f>G15*F15</f>
        <v>0</v>
      </c>
      <c r="I15" s="610">
        <f>H15</f>
        <v>0</v>
      </c>
      <c r="J15" s="482"/>
      <c r="K15" s="600"/>
    </row>
    <row r="16" spans="1:15" s="609" customFormat="1">
      <c r="A16" s="479"/>
      <c r="B16" s="480"/>
      <c r="C16" s="481"/>
      <c r="D16" s="521"/>
      <c r="E16" s="482"/>
      <c r="F16" s="483"/>
      <c r="G16" s="1131"/>
      <c r="H16" s="478"/>
      <c r="I16" s="612"/>
      <c r="J16" s="611"/>
      <c r="K16" s="612"/>
    </row>
    <row r="17" spans="1:17" s="478" customFormat="1">
      <c r="A17" s="479">
        <v>4</v>
      </c>
      <c r="B17" s="480"/>
      <c r="C17" s="481" t="s">
        <v>520</v>
      </c>
      <c r="D17" s="521" t="s">
        <v>517</v>
      </c>
      <c r="E17" s="482"/>
      <c r="F17" s="483"/>
      <c r="G17" s="1129"/>
      <c r="H17" s="493"/>
      <c r="I17" s="610"/>
      <c r="J17" s="482"/>
      <c r="K17" s="600"/>
    </row>
    <row r="18" spans="1:17" s="478" customFormat="1">
      <c r="A18" s="479"/>
      <c r="B18" s="480"/>
      <c r="C18" s="525" t="s">
        <v>522</v>
      </c>
      <c r="D18" s="521"/>
      <c r="E18" s="482" t="s">
        <v>150</v>
      </c>
      <c r="F18" s="522">
        <v>30</v>
      </c>
      <c r="G18" s="1129"/>
      <c r="H18" s="493">
        <f t="shared" ref="H18:H20" si="0">G18*F18</f>
        <v>0</v>
      </c>
      <c r="I18" s="610">
        <f>H18</f>
        <v>0</v>
      </c>
      <c r="J18" s="482"/>
      <c r="K18" s="600"/>
    </row>
    <row r="19" spans="1:17" s="478" customFormat="1">
      <c r="A19" s="479"/>
      <c r="B19" s="480"/>
      <c r="C19" s="525" t="s">
        <v>349</v>
      </c>
      <c r="D19" s="521"/>
      <c r="E19" s="482" t="s">
        <v>150</v>
      </c>
      <c r="F19" s="522">
        <v>25</v>
      </c>
      <c r="G19" s="1129"/>
      <c r="H19" s="493">
        <f t="shared" si="0"/>
        <v>0</v>
      </c>
      <c r="I19" s="610">
        <f t="shared" ref="I19:I20" si="1">H19</f>
        <v>0</v>
      </c>
      <c r="J19" s="482"/>
      <c r="K19" s="600"/>
    </row>
    <row r="20" spans="1:17" s="609" customFormat="1">
      <c r="A20" s="479"/>
      <c r="B20" s="480"/>
      <c r="C20" s="525" t="s">
        <v>209</v>
      </c>
      <c r="D20" s="521"/>
      <c r="E20" s="482" t="s">
        <v>150</v>
      </c>
      <c r="F20" s="522">
        <v>70</v>
      </c>
      <c r="G20" s="1129"/>
      <c r="H20" s="493">
        <f t="shared" si="0"/>
        <v>0</v>
      </c>
      <c r="I20" s="610">
        <f t="shared" si="1"/>
        <v>0</v>
      </c>
      <c r="J20" s="611"/>
      <c r="K20" s="612"/>
    </row>
    <row r="21" spans="1:17" s="609" customFormat="1">
      <c r="A21" s="479"/>
      <c r="B21" s="480"/>
      <c r="C21" s="481"/>
      <c r="D21" s="521"/>
      <c r="E21" s="482"/>
      <c r="F21" s="483"/>
      <c r="G21" s="1129"/>
      <c r="H21" s="493"/>
      <c r="I21" s="612"/>
      <c r="J21" s="611"/>
      <c r="K21" s="612"/>
    </row>
    <row r="22" spans="1:17" s="478" customFormat="1" ht="25.5">
      <c r="A22" s="479">
        <v>5</v>
      </c>
      <c r="B22" s="480"/>
      <c r="C22" s="481" t="s">
        <v>523</v>
      </c>
      <c r="D22" s="521" t="s">
        <v>518</v>
      </c>
      <c r="E22" s="482" t="s">
        <v>2</v>
      </c>
      <c r="F22" s="483">
        <v>1</v>
      </c>
      <c r="G22" s="1129"/>
      <c r="H22" s="493">
        <f>G22*F22</f>
        <v>0</v>
      </c>
      <c r="I22" s="610">
        <f>H22</f>
        <v>0</v>
      </c>
      <c r="J22" s="482"/>
      <c r="K22" s="600"/>
    </row>
    <row r="23" spans="1:17" s="478" customFormat="1">
      <c r="A23" s="490"/>
      <c r="B23" s="491"/>
      <c r="C23" s="492"/>
      <c r="D23" s="521"/>
      <c r="E23" s="482"/>
      <c r="G23" s="1128"/>
      <c r="I23" s="476"/>
      <c r="J23" s="240"/>
      <c r="K23" s="476"/>
    </row>
    <row r="24" spans="1:17" s="617" customFormat="1" ht="15" customHeight="1">
      <c r="A24" s="494"/>
      <c r="B24" s="495"/>
      <c r="C24" s="496" t="s">
        <v>512</v>
      </c>
      <c r="D24" s="494"/>
      <c r="E24" s="497"/>
      <c r="F24" s="498"/>
      <c r="G24" s="1132"/>
      <c r="H24" s="499">
        <f>SUM(H8:H23)</f>
        <v>0</v>
      </c>
      <c r="I24" s="614">
        <f>SUM(I8:I23)</f>
        <v>0</v>
      </c>
      <c r="J24" s="615">
        <f>SUM(J8:J23)</f>
        <v>0</v>
      </c>
      <c r="K24" s="616">
        <f>SUM(K8:K23)</f>
        <v>0</v>
      </c>
    </row>
    <row r="25" spans="1:17" s="492" customFormat="1" ht="20.100000000000001" customHeight="1">
      <c r="A25" s="618"/>
      <c r="B25" s="618"/>
      <c r="C25" s="619"/>
      <c r="D25" s="415"/>
      <c r="E25" s="620"/>
      <c r="F25" s="522"/>
      <c r="G25" s="1129"/>
      <c r="I25" s="621"/>
      <c r="J25" s="404"/>
      <c r="K25" s="621"/>
    </row>
    <row r="26" spans="1:17" s="627" customFormat="1" ht="24.95" customHeight="1">
      <c r="A26" s="622"/>
      <c r="B26" s="622"/>
      <c r="C26" s="623" t="s">
        <v>509</v>
      </c>
      <c r="D26" s="603"/>
      <c r="E26" s="624"/>
      <c r="F26" s="625"/>
      <c r="G26" s="1133"/>
      <c r="H26" s="626"/>
      <c r="I26" s="653" t="s">
        <v>216</v>
      </c>
      <c r="J26" s="654" t="s">
        <v>305</v>
      </c>
      <c r="K26" s="655" t="s">
        <v>306</v>
      </c>
    </row>
    <row r="27" spans="1:17" ht="20.100000000000001" customHeight="1">
      <c r="A27" s="436"/>
      <c r="B27" s="628"/>
      <c r="C27" s="629"/>
      <c r="E27" s="630"/>
      <c r="F27" s="631"/>
      <c r="G27" s="745"/>
      <c r="H27" s="416"/>
      <c r="I27" s="476"/>
      <c r="J27" s="240"/>
      <c r="K27" s="476"/>
    </row>
    <row r="28" spans="1:17" s="492" customFormat="1" ht="20.100000000000001" customHeight="1">
      <c r="A28" s="516" t="s">
        <v>151</v>
      </c>
      <c r="B28" s="517"/>
      <c r="C28" s="632" t="s">
        <v>510</v>
      </c>
      <c r="D28" s="415"/>
      <c r="E28" s="490"/>
      <c r="F28" s="490"/>
      <c r="G28" s="1134"/>
      <c r="H28" s="633">
        <f>$H$24</f>
        <v>0</v>
      </c>
      <c r="I28" s="243">
        <f>I24</f>
        <v>0</v>
      </c>
      <c r="J28" s="405">
        <f>J24</f>
        <v>0</v>
      </c>
      <c r="K28" s="281">
        <f>K24</f>
        <v>0</v>
      </c>
    </row>
    <row r="29" spans="1:17" s="492" customFormat="1" ht="20.100000000000001" customHeight="1">
      <c r="A29" s="1035" t="s">
        <v>152</v>
      </c>
      <c r="B29" s="1036"/>
      <c r="C29" s="1037" t="s">
        <v>513</v>
      </c>
      <c r="D29" s="1038"/>
      <c r="E29" s="1039"/>
      <c r="F29" s="1040"/>
      <c r="G29" s="1135"/>
      <c r="H29" s="1041">
        <v>0</v>
      </c>
      <c r="I29" s="242">
        <v>0</v>
      </c>
      <c r="J29" s="238">
        <v>0</v>
      </c>
      <c r="K29" s="272">
        <v>0</v>
      </c>
    </row>
    <row r="30" spans="1:17" s="639" customFormat="1" ht="20.100000000000001" customHeight="1">
      <c r="A30" s="507"/>
      <c r="B30" s="416"/>
      <c r="C30" s="634" t="s">
        <v>511</v>
      </c>
      <c r="D30" s="415"/>
      <c r="E30" s="507"/>
      <c r="F30" s="507"/>
      <c r="G30" s="1136"/>
      <c r="H30" s="635">
        <f>SUM(H28:H29)</f>
        <v>0</v>
      </c>
      <c r="I30" s="636">
        <f>SUM(I28:I29)</f>
        <v>0</v>
      </c>
      <c r="J30" s="637">
        <f>SUM(J28:J29)</f>
        <v>0</v>
      </c>
      <c r="K30" s="638">
        <f>SUM(K28:K29)</f>
        <v>0</v>
      </c>
    </row>
    <row r="31" spans="1:17" s="416" customFormat="1">
      <c r="A31" s="439"/>
      <c r="B31" s="439"/>
      <c r="C31" s="598"/>
      <c r="D31" s="415"/>
      <c r="E31" s="507"/>
      <c r="F31" s="417"/>
      <c r="G31" s="1124"/>
      <c r="H31" s="599"/>
      <c r="I31" s="507"/>
      <c r="J31" s="286"/>
      <c r="K31" s="507"/>
      <c r="L31" s="440"/>
      <c r="M31" s="440"/>
      <c r="N31" s="440"/>
      <c r="O31" s="440"/>
      <c r="P31" s="440"/>
      <c r="Q31" s="440"/>
    </row>
    <row r="32" spans="1:17" s="416" customFormat="1">
      <c r="A32" s="439"/>
      <c r="B32" s="439"/>
      <c r="C32" s="598" t="s">
        <v>184</v>
      </c>
      <c r="D32" s="415"/>
      <c r="E32" s="507"/>
      <c r="F32" s="417"/>
      <c r="G32" s="1124"/>
      <c r="H32" s="599"/>
      <c r="I32" s="640"/>
      <c r="J32" s="286"/>
      <c r="K32" s="507"/>
      <c r="L32" s="440"/>
      <c r="M32" s="440"/>
      <c r="N32" s="440"/>
      <c r="O32" s="440"/>
      <c r="P32" s="440"/>
      <c r="Q32" s="440"/>
    </row>
    <row r="33" spans="1:17" s="416" customFormat="1">
      <c r="A33" s="439"/>
      <c r="B33" s="439"/>
      <c r="C33" s="598"/>
      <c r="D33" s="415"/>
      <c r="E33" s="507"/>
      <c r="F33" s="417"/>
      <c r="G33" s="1124"/>
      <c r="H33" s="599"/>
      <c r="I33" s="640"/>
      <c r="J33" s="286"/>
      <c r="K33" s="507"/>
      <c r="L33" s="440"/>
      <c r="M33" s="440"/>
      <c r="N33" s="440"/>
      <c r="O33" s="440"/>
      <c r="P33" s="440"/>
      <c r="Q33" s="440"/>
    </row>
    <row r="34" spans="1:17" s="416" customFormat="1">
      <c r="A34" s="439"/>
      <c r="B34" s="439"/>
      <c r="C34" s="598"/>
      <c r="D34" s="415"/>
      <c r="E34" s="507"/>
      <c r="F34" s="417"/>
      <c r="G34" s="1124"/>
      <c r="H34" s="599"/>
      <c r="I34" s="640"/>
      <c r="J34" s="286"/>
      <c r="K34" s="507"/>
      <c r="L34" s="440"/>
      <c r="M34" s="440"/>
      <c r="N34" s="440"/>
      <c r="O34" s="440"/>
      <c r="P34" s="440"/>
      <c r="Q34" s="440"/>
    </row>
    <row r="35" spans="1:17" s="416" customFormat="1">
      <c r="A35" s="439"/>
      <c r="B35" s="439"/>
      <c r="C35" s="598"/>
      <c r="D35" s="415"/>
      <c r="E35" s="507"/>
      <c r="F35" s="417"/>
      <c r="G35" s="1124"/>
      <c r="H35" s="599"/>
      <c r="I35" s="507"/>
      <c r="J35" s="286"/>
      <c r="K35" s="507"/>
      <c r="L35" s="440"/>
      <c r="M35" s="440"/>
      <c r="N35" s="440"/>
      <c r="O35" s="440"/>
      <c r="P35" s="440"/>
      <c r="Q35" s="440"/>
    </row>
    <row r="36" spans="1:17" s="416" customFormat="1">
      <c r="A36" s="439"/>
      <c r="B36" s="439"/>
      <c r="C36" s="598"/>
      <c r="D36" s="415"/>
      <c r="E36" s="507"/>
      <c r="F36" s="417"/>
      <c r="G36" s="1124"/>
      <c r="H36" s="599"/>
      <c r="I36" s="507"/>
      <c r="J36" s="286"/>
      <c r="K36" s="507"/>
      <c r="L36" s="440"/>
      <c r="M36" s="440"/>
      <c r="N36" s="440"/>
      <c r="O36" s="440"/>
      <c r="P36" s="440"/>
      <c r="Q36" s="440"/>
    </row>
    <row r="37" spans="1:17" s="416" customFormat="1">
      <c r="A37" s="439"/>
      <c r="B37" s="439"/>
      <c r="C37" s="598"/>
      <c r="D37" s="415"/>
      <c r="E37" s="507"/>
      <c r="F37" s="417"/>
      <c r="G37" s="1124"/>
      <c r="H37" s="599"/>
      <c r="I37" s="507"/>
      <c r="J37" s="286"/>
      <c r="K37" s="507"/>
      <c r="L37" s="440"/>
      <c r="M37" s="440"/>
      <c r="N37" s="440"/>
      <c r="O37" s="440"/>
      <c r="P37" s="440"/>
      <c r="Q37" s="440"/>
    </row>
    <row r="38" spans="1:17" s="416" customFormat="1">
      <c r="A38" s="439"/>
      <c r="B38" s="439"/>
      <c r="C38" s="598"/>
      <c r="D38" s="415"/>
      <c r="E38" s="507"/>
      <c r="F38" s="417"/>
      <c r="G38" s="1124"/>
      <c r="H38" s="599"/>
      <c r="I38" s="507"/>
      <c r="J38" s="286"/>
      <c r="K38" s="507"/>
      <c r="L38" s="440"/>
      <c r="M38" s="440"/>
      <c r="N38" s="440"/>
      <c r="O38" s="440"/>
      <c r="P38" s="440"/>
      <c r="Q38" s="440"/>
    </row>
    <row r="39" spans="1:17" s="416" customFormat="1">
      <c r="A39" s="439"/>
      <c r="B39" s="439"/>
      <c r="C39" s="598"/>
      <c r="D39" s="415"/>
      <c r="E39" s="507"/>
      <c r="F39" s="417"/>
      <c r="G39" s="1124"/>
      <c r="H39" s="599"/>
      <c r="I39" s="507"/>
      <c r="J39" s="286"/>
      <c r="K39" s="507"/>
      <c r="L39" s="440"/>
      <c r="M39" s="440"/>
      <c r="N39" s="440"/>
      <c r="O39" s="440"/>
      <c r="P39" s="440"/>
      <c r="Q39" s="440"/>
    </row>
    <row r="40" spans="1:17" s="416" customFormat="1">
      <c r="A40" s="439"/>
      <c r="B40" s="439"/>
      <c r="C40" s="598"/>
      <c r="D40" s="415"/>
      <c r="E40" s="507"/>
      <c r="F40" s="417"/>
      <c r="G40" s="1124"/>
      <c r="H40" s="599"/>
      <c r="I40" s="507"/>
      <c r="J40" s="286"/>
      <c r="K40" s="507"/>
      <c r="L40" s="440"/>
      <c r="M40" s="440"/>
      <c r="N40" s="440"/>
      <c r="O40" s="440"/>
      <c r="P40" s="440"/>
      <c r="Q40" s="440"/>
    </row>
    <row r="41" spans="1:17" s="416" customFormat="1">
      <c r="A41" s="439"/>
      <c r="B41" s="439"/>
      <c r="C41" s="598"/>
      <c r="D41" s="415"/>
      <c r="E41" s="507"/>
      <c r="F41" s="417"/>
      <c r="G41" s="1124"/>
      <c r="H41" s="599"/>
      <c r="I41" s="507"/>
      <c r="J41" s="286"/>
      <c r="K41" s="507"/>
      <c r="L41" s="440"/>
      <c r="M41" s="440"/>
      <c r="N41" s="440"/>
      <c r="O41" s="440"/>
      <c r="P41" s="440"/>
      <c r="Q41" s="440"/>
    </row>
    <row r="42" spans="1:17" s="416" customFormat="1">
      <c r="A42" s="439"/>
      <c r="B42" s="439"/>
      <c r="C42" s="598"/>
      <c r="D42" s="415"/>
      <c r="E42" s="507"/>
      <c r="F42" s="417"/>
      <c r="G42" s="1124"/>
      <c r="H42" s="599"/>
      <c r="I42" s="507"/>
      <c r="J42" s="286"/>
      <c r="K42" s="507"/>
      <c r="L42" s="440"/>
      <c r="M42" s="440"/>
      <c r="N42" s="440"/>
      <c r="O42" s="440"/>
      <c r="P42" s="440"/>
      <c r="Q42" s="440"/>
    </row>
    <row r="43" spans="1:17" s="416" customFormat="1">
      <c r="A43" s="439"/>
      <c r="B43" s="439"/>
      <c r="C43" s="598"/>
      <c r="D43" s="415"/>
      <c r="E43" s="507"/>
      <c r="F43" s="417"/>
      <c r="G43" s="1124"/>
      <c r="H43" s="599"/>
      <c r="I43" s="507"/>
      <c r="J43" s="286"/>
      <c r="K43" s="507"/>
      <c r="L43" s="440"/>
      <c r="M43" s="440"/>
      <c r="N43" s="440"/>
      <c r="O43" s="440"/>
      <c r="P43" s="440"/>
      <c r="Q43" s="440"/>
    </row>
    <row r="44" spans="1:17" s="416" customFormat="1">
      <c r="A44" s="439"/>
      <c r="B44" s="439"/>
      <c r="C44" s="598"/>
      <c r="D44" s="415"/>
      <c r="E44" s="507"/>
      <c r="F44" s="417"/>
      <c r="G44" s="1124"/>
      <c r="H44" s="599"/>
      <c r="I44" s="507"/>
      <c r="J44" s="286"/>
      <c r="K44" s="507"/>
      <c r="L44" s="440"/>
      <c r="M44" s="440"/>
      <c r="N44" s="440"/>
      <c r="O44" s="440"/>
      <c r="P44" s="440"/>
      <c r="Q44" s="440"/>
    </row>
    <row r="45" spans="1:17" s="416" customFormat="1">
      <c r="A45" s="439"/>
      <c r="B45" s="439"/>
      <c r="C45" s="598"/>
      <c r="D45" s="415"/>
      <c r="E45" s="507"/>
      <c r="F45" s="417"/>
      <c r="G45" s="1124"/>
      <c r="H45" s="599"/>
      <c r="I45" s="507"/>
      <c r="J45" s="286"/>
      <c r="K45" s="507"/>
      <c r="L45" s="440"/>
      <c r="M45" s="440"/>
      <c r="N45" s="440"/>
      <c r="O45" s="440"/>
      <c r="P45" s="440"/>
      <c r="Q45" s="440"/>
    </row>
    <row r="46" spans="1:17" s="416" customFormat="1">
      <c r="A46" s="439"/>
      <c r="B46" s="439"/>
      <c r="C46" s="598"/>
      <c r="D46" s="415"/>
      <c r="E46" s="507"/>
      <c r="F46" s="417"/>
      <c r="G46" s="1124"/>
      <c r="H46" s="599"/>
      <c r="I46" s="507"/>
      <c r="J46" s="286"/>
      <c r="K46" s="507"/>
      <c r="L46" s="440"/>
      <c r="M46" s="440"/>
      <c r="N46" s="440"/>
      <c r="O46" s="440"/>
      <c r="P46" s="440"/>
      <c r="Q46" s="440"/>
    </row>
    <row r="47" spans="1:17" s="416" customFormat="1">
      <c r="A47" s="439"/>
      <c r="B47" s="439"/>
      <c r="C47" s="598"/>
      <c r="D47" s="415"/>
      <c r="E47" s="507"/>
      <c r="F47" s="417"/>
      <c r="G47" s="1124"/>
      <c r="H47" s="599"/>
      <c r="I47" s="507"/>
      <c r="J47" s="286"/>
      <c r="K47" s="507"/>
      <c r="L47" s="440"/>
      <c r="M47" s="440"/>
      <c r="N47" s="440"/>
      <c r="O47" s="440"/>
      <c r="P47" s="440"/>
      <c r="Q47" s="440"/>
    </row>
    <row r="48" spans="1:17" s="416" customFormat="1">
      <c r="A48" s="439"/>
      <c r="B48" s="439"/>
      <c r="C48" s="598"/>
      <c r="D48" s="415"/>
      <c r="E48" s="507"/>
      <c r="F48" s="417"/>
      <c r="G48" s="1124"/>
      <c r="H48" s="599"/>
      <c r="I48" s="507"/>
      <c r="J48" s="286"/>
      <c r="K48" s="507"/>
      <c r="L48" s="440"/>
      <c r="M48" s="440"/>
      <c r="N48" s="440"/>
      <c r="O48" s="440"/>
      <c r="P48" s="440"/>
      <c r="Q48" s="440"/>
    </row>
    <row r="49" spans="1:17" s="416" customFormat="1">
      <c r="A49" s="439"/>
      <c r="B49" s="439"/>
      <c r="C49" s="598"/>
      <c r="D49" s="415"/>
      <c r="E49" s="507"/>
      <c r="F49" s="417"/>
      <c r="G49" s="1124"/>
      <c r="H49" s="599"/>
      <c r="I49" s="507"/>
      <c r="J49" s="286"/>
      <c r="K49" s="507"/>
      <c r="L49" s="440"/>
      <c r="M49" s="440"/>
      <c r="N49" s="440"/>
      <c r="O49" s="440"/>
      <c r="P49" s="440"/>
      <c r="Q49" s="440"/>
    </row>
    <row r="50" spans="1:17" s="416" customFormat="1">
      <c r="A50" s="439"/>
      <c r="B50" s="439"/>
      <c r="C50" s="598"/>
      <c r="D50" s="415"/>
      <c r="E50" s="507"/>
      <c r="F50" s="417"/>
      <c r="G50" s="1124"/>
      <c r="H50" s="599"/>
      <c r="I50" s="507"/>
      <c r="J50" s="286"/>
      <c r="K50" s="507"/>
      <c r="L50" s="440"/>
      <c r="M50" s="440"/>
      <c r="N50" s="440"/>
      <c r="O50" s="440"/>
      <c r="P50" s="440"/>
      <c r="Q50" s="440"/>
    </row>
    <row r="51" spans="1:17" s="416" customFormat="1">
      <c r="A51" s="439"/>
      <c r="B51" s="439"/>
      <c r="C51" s="598"/>
      <c r="D51" s="415"/>
      <c r="E51" s="507"/>
      <c r="F51" s="417"/>
      <c r="G51" s="1124"/>
      <c r="H51" s="599"/>
      <c r="I51" s="507"/>
      <c r="J51" s="286"/>
      <c r="K51" s="507"/>
      <c r="L51" s="440"/>
      <c r="M51" s="440"/>
      <c r="N51" s="440"/>
      <c r="O51" s="440"/>
      <c r="P51" s="440"/>
      <c r="Q51" s="440"/>
    </row>
    <row r="52" spans="1:17" s="416" customFormat="1">
      <c r="A52" s="439"/>
      <c r="B52" s="439"/>
      <c r="C52" s="598"/>
      <c r="D52" s="415"/>
      <c r="E52" s="507"/>
      <c r="F52" s="417"/>
      <c r="G52" s="1124"/>
      <c r="H52" s="599"/>
      <c r="I52" s="507"/>
      <c r="J52" s="286"/>
      <c r="K52" s="507"/>
      <c r="L52" s="440"/>
      <c r="M52" s="440"/>
      <c r="N52" s="440"/>
      <c r="O52" s="440"/>
      <c r="P52" s="440"/>
      <c r="Q52" s="440"/>
    </row>
    <row r="53" spans="1:17" s="416" customFormat="1">
      <c r="A53" s="439"/>
      <c r="B53" s="439"/>
      <c r="C53" s="598"/>
      <c r="D53" s="415"/>
      <c r="E53" s="507"/>
      <c r="F53" s="417"/>
      <c r="G53" s="1124"/>
      <c r="H53" s="599"/>
      <c r="I53" s="507"/>
      <c r="J53" s="286"/>
      <c r="K53" s="507"/>
      <c r="L53" s="440"/>
      <c r="M53" s="440"/>
      <c r="N53" s="440"/>
      <c r="O53" s="440"/>
      <c r="P53" s="440"/>
      <c r="Q53" s="440"/>
    </row>
    <row r="54" spans="1:17" s="416" customFormat="1">
      <c r="A54" s="439"/>
      <c r="B54" s="439"/>
      <c r="C54" s="598"/>
      <c r="D54" s="415"/>
      <c r="E54" s="507"/>
      <c r="F54" s="417"/>
      <c r="G54" s="1124"/>
      <c r="H54" s="599"/>
      <c r="I54" s="507"/>
      <c r="J54" s="286"/>
      <c r="K54" s="507"/>
      <c r="L54" s="440"/>
      <c r="M54" s="440"/>
      <c r="N54" s="440"/>
      <c r="O54" s="440"/>
      <c r="P54" s="440"/>
      <c r="Q54" s="440"/>
    </row>
    <row r="55" spans="1:17" s="416" customFormat="1">
      <c r="A55" s="439"/>
      <c r="B55" s="439"/>
      <c r="C55" s="598"/>
      <c r="D55" s="415"/>
      <c r="E55" s="507"/>
      <c r="F55" s="417"/>
      <c r="G55" s="1124"/>
      <c r="H55" s="599"/>
      <c r="I55" s="507"/>
      <c r="J55" s="286"/>
      <c r="K55" s="507"/>
      <c r="L55" s="440"/>
      <c r="M55" s="440"/>
      <c r="N55" s="440"/>
      <c r="O55" s="440"/>
      <c r="P55" s="440"/>
      <c r="Q55" s="440"/>
    </row>
    <row r="56" spans="1:17" s="416" customFormat="1">
      <c r="A56" s="439"/>
      <c r="B56" s="439"/>
      <c r="C56" s="598"/>
      <c r="D56" s="415"/>
      <c r="E56" s="507"/>
      <c r="F56" s="417"/>
      <c r="G56" s="1124"/>
      <c r="H56" s="599"/>
      <c r="I56" s="507"/>
      <c r="J56" s="286"/>
      <c r="K56" s="507"/>
      <c r="L56" s="440"/>
      <c r="M56" s="440"/>
      <c r="N56" s="440"/>
      <c r="O56" s="440"/>
      <c r="P56" s="440"/>
      <c r="Q56" s="440"/>
    </row>
    <row r="57" spans="1:17" s="416" customFormat="1">
      <c r="A57" s="439"/>
      <c r="B57" s="439"/>
      <c r="C57" s="598"/>
      <c r="D57" s="415"/>
      <c r="E57" s="507"/>
      <c r="F57" s="417"/>
      <c r="G57" s="1124"/>
      <c r="H57" s="599"/>
      <c r="I57" s="507"/>
      <c r="J57" s="286"/>
      <c r="K57" s="507"/>
      <c r="L57" s="440"/>
      <c r="M57" s="440"/>
      <c r="N57" s="440"/>
      <c r="O57" s="440"/>
      <c r="P57" s="440"/>
      <c r="Q57" s="440"/>
    </row>
    <row r="58" spans="1:17" s="416" customFormat="1">
      <c r="A58" s="439"/>
      <c r="B58" s="439"/>
      <c r="C58" s="598"/>
      <c r="D58" s="415"/>
      <c r="E58" s="507"/>
      <c r="F58" s="417"/>
      <c r="G58" s="1124"/>
      <c r="H58" s="599"/>
      <c r="I58" s="507"/>
      <c r="J58" s="286"/>
      <c r="K58" s="507"/>
      <c r="L58" s="440"/>
      <c r="M58" s="440"/>
      <c r="N58" s="440"/>
      <c r="O58" s="440"/>
      <c r="P58" s="440"/>
      <c r="Q58" s="440"/>
    </row>
    <row r="59" spans="1:17" s="416" customFormat="1">
      <c r="A59" s="439"/>
      <c r="B59" s="439"/>
      <c r="C59" s="598"/>
      <c r="D59" s="415"/>
      <c r="E59" s="507"/>
      <c r="F59" s="417"/>
      <c r="G59" s="1124"/>
      <c r="H59" s="599"/>
      <c r="I59" s="507"/>
      <c r="J59" s="286"/>
      <c r="K59" s="507"/>
      <c r="L59" s="440"/>
      <c r="M59" s="440"/>
      <c r="N59" s="440"/>
      <c r="O59" s="440"/>
      <c r="P59" s="440"/>
      <c r="Q59" s="440"/>
    </row>
    <row r="60" spans="1:17" s="416" customFormat="1">
      <c r="A60" s="439"/>
      <c r="B60" s="439"/>
      <c r="C60" s="598"/>
      <c r="D60" s="415"/>
      <c r="E60" s="507"/>
      <c r="F60" s="417"/>
      <c r="G60" s="1124"/>
      <c r="H60" s="599"/>
      <c r="I60" s="507"/>
      <c r="J60" s="286"/>
      <c r="K60" s="507"/>
      <c r="L60" s="440"/>
      <c r="M60" s="440"/>
      <c r="N60" s="440"/>
      <c r="O60" s="440"/>
      <c r="P60" s="440"/>
      <c r="Q60" s="440"/>
    </row>
    <row r="61" spans="1:17" s="416" customFormat="1">
      <c r="A61" s="439"/>
      <c r="B61" s="439"/>
      <c r="C61" s="598"/>
      <c r="D61" s="415"/>
      <c r="E61" s="507"/>
      <c r="F61" s="417"/>
      <c r="G61" s="1124"/>
      <c r="H61" s="599"/>
      <c r="I61" s="507"/>
      <c r="J61" s="286"/>
      <c r="K61" s="507"/>
      <c r="L61" s="440"/>
      <c r="M61" s="440"/>
      <c r="N61" s="440"/>
      <c r="O61" s="440"/>
      <c r="P61" s="440"/>
      <c r="Q61" s="440"/>
    </row>
    <row r="62" spans="1:17" s="416" customFormat="1">
      <c r="A62" s="439"/>
      <c r="B62" s="439"/>
      <c r="C62" s="598"/>
      <c r="D62" s="415"/>
      <c r="E62" s="507"/>
      <c r="F62" s="417"/>
      <c r="G62" s="1124"/>
      <c r="H62" s="599"/>
      <c r="I62" s="507"/>
      <c r="J62" s="286"/>
      <c r="K62" s="507"/>
      <c r="L62" s="440"/>
      <c r="M62" s="440"/>
      <c r="N62" s="440"/>
      <c r="O62" s="440"/>
      <c r="P62" s="440"/>
      <c r="Q62" s="440"/>
    </row>
    <row r="63" spans="1:17" s="416" customFormat="1">
      <c r="A63" s="439"/>
      <c r="B63" s="439"/>
      <c r="C63" s="598"/>
      <c r="D63" s="415"/>
      <c r="E63" s="507"/>
      <c r="F63" s="417"/>
      <c r="G63" s="1124"/>
      <c r="H63" s="599"/>
      <c r="I63" s="507"/>
      <c r="J63" s="286"/>
      <c r="K63" s="507"/>
      <c r="L63" s="440"/>
      <c r="M63" s="440"/>
      <c r="N63" s="440"/>
      <c r="O63" s="440"/>
      <c r="P63" s="440"/>
      <c r="Q63" s="440"/>
    </row>
    <row r="64" spans="1:17" s="416" customFormat="1">
      <c r="A64" s="439"/>
      <c r="B64" s="439"/>
      <c r="C64" s="598"/>
      <c r="D64" s="415"/>
      <c r="E64" s="507"/>
      <c r="F64" s="417"/>
      <c r="G64" s="1124"/>
      <c r="H64" s="599"/>
      <c r="I64" s="507"/>
      <c r="J64" s="286"/>
      <c r="K64" s="507"/>
      <c r="L64" s="440"/>
      <c r="M64" s="440"/>
      <c r="N64" s="440"/>
      <c r="O64" s="440"/>
      <c r="P64" s="440"/>
      <c r="Q64" s="440"/>
    </row>
    <row r="65" spans="1:17" s="416" customFormat="1">
      <c r="A65" s="439"/>
      <c r="B65" s="439"/>
      <c r="C65" s="598"/>
      <c r="D65" s="415"/>
      <c r="E65" s="507"/>
      <c r="F65" s="417"/>
      <c r="G65" s="1124"/>
      <c r="H65" s="599"/>
      <c r="I65" s="507"/>
      <c r="J65" s="286"/>
      <c r="K65" s="507"/>
      <c r="L65" s="440"/>
      <c r="M65" s="440"/>
      <c r="N65" s="440"/>
      <c r="O65" s="440"/>
      <c r="P65" s="440"/>
      <c r="Q65" s="440"/>
    </row>
    <row r="66" spans="1:17" s="416" customFormat="1">
      <c r="A66" s="439"/>
      <c r="B66" s="439"/>
      <c r="C66" s="598"/>
      <c r="D66" s="415"/>
      <c r="E66" s="507"/>
      <c r="F66" s="417"/>
      <c r="G66" s="1124"/>
      <c r="H66" s="599"/>
      <c r="I66" s="507"/>
      <c r="J66" s="286"/>
      <c r="K66" s="507"/>
      <c r="L66" s="440"/>
      <c r="M66" s="440"/>
      <c r="N66" s="440"/>
      <c r="O66" s="440"/>
      <c r="P66" s="440"/>
      <c r="Q66" s="440"/>
    </row>
    <row r="67" spans="1:17" s="416" customFormat="1">
      <c r="A67" s="439"/>
      <c r="B67" s="439"/>
      <c r="C67" s="598"/>
      <c r="D67" s="415"/>
      <c r="E67" s="507"/>
      <c r="F67" s="417"/>
      <c r="G67" s="1124"/>
      <c r="H67" s="599"/>
      <c r="I67" s="507"/>
      <c r="J67" s="286"/>
      <c r="K67" s="507"/>
      <c r="L67" s="440"/>
      <c r="M67" s="440"/>
      <c r="N67" s="440"/>
      <c r="O67" s="440"/>
      <c r="P67" s="440"/>
      <c r="Q67" s="440"/>
    </row>
    <row r="68" spans="1:17" s="416" customFormat="1">
      <c r="A68" s="439"/>
      <c r="B68" s="439"/>
      <c r="C68" s="598"/>
      <c r="D68" s="415"/>
      <c r="E68" s="507"/>
      <c r="F68" s="417"/>
      <c r="G68" s="1124"/>
      <c r="H68" s="599"/>
      <c r="I68" s="507"/>
      <c r="J68" s="286"/>
      <c r="K68" s="507"/>
      <c r="L68" s="440"/>
      <c r="M68" s="440"/>
      <c r="N68" s="440"/>
      <c r="O68" s="440"/>
      <c r="P68" s="440"/>
      <c r="Q68" s="440"/>
    </row>
    <row r="69" spans="1:17" s="416" customFormat="1">
      <c r="A69" s="439"/>
      <c r="B69" s="439"/>
      <c r="C69" s="598"/>
      <c r="D69" s="415"/>
      <c r="E69" s="507"/>
      <c r="F69" s="417"/>
      <c r="G69" s="1124"/>
      <c r="H69" s="599"/>
      <c r="I69" s="507"/>
      <c r="J69" s="286"/>
      <c r="K69" s="507"/>
      <c r="L69" s="440"/>
      <c r="M69" s="440"/>
      <c r="N69" s="440"/>
      <c r="O69" s="440"/>
      <c r="P69" s="440"/>
      <c r="Q69" s="440"/>
    </row>
    <row r="70" spans="1:17" s="416" customFormat="1">
      <c r="A70" s="439"/>
      <c r="B70" s="439"/>
      <c r="C70" s="598"/>
      <c r="D70" s="415"/>
      <c r="E70" s="507"/>
      <c r="F70" s="417"/>
      <c r="G70" s="1124"/>
      <c r="H70" s="599"/>
      <c r="I70" s="507"/>
      <c r="J70" s="286"/>
      <c r="K70" s="507"/>
      <c r="L70" s="440"/>
      <c r="M70" s="440"/>
      <c r="N70" s="440"/>
      <c r="O70" s="440"/>
      <c r="P70" s="440"/>
      <c r="Q70" s="440"/>
    </row>
    <row r="71" spans="1:17" s="416" customFormat="1">
      <c r="A71" s="439"/>
      <c r="B71" s="439"/>
      <c r="C71" s="598"/>
      <c r="D71" s="415"/>
      <c r="E71" s="507"/>
      <c r="F71" s="417"/>
      <c r="G71" s="1124"/>
      <c r="H71" s="599"/>
      <c r="I71" s="507"/>
      <c r="J71" s="286"/>
      <c r="K71" s="507"/>
      <c r="L71" s="440"/>
      <c r="M71" s="440"/>
      <c r="N71" s="440"/>
      <c r="O71" s="440"/>
      <c r="P71" s="440"/>
      <c r="Q71" s="440"/>
    </row>
    <row r="72" spans="1:17" s="416" customFormat="1">
      <c r="A72" s="439"/>
      <c r="B72" s="439"/>
      <c r="C72" s="598"/>
      <c r="D72" s="415"/>
      <c r="E72" s="507"/>
      <c r="F72" s="417"/>
      <c r="G72" s="1124"/>
      <c r="H72" s="599"/>
      <c r="I72" s="507"/>
      <c r="J72" s="286"/>
      <c r="K72" s="507"/>
      <c r="L72" s="440"/>
      <c r="M72" s="440"/>
      <c r="N72" s="440"/>
      <c r="O72" s="440"/>
      <c r="P72" s="440"/>
      <c r="Q72" s="440"/>
    </row>
    <row r="73" spans="1:17" s="416" customFormat="1">
      <c r="A73" s="439"/>
      <c r="B73" s="439"/>
      <c r="C73" s="598"/>
      <c r="D73" s="415"/>
      <c r="E73" s="507"/>
      <c r="F73" s="417"/>
      <c r="G73" s="1124"/>
      <c r="H73" s="599"/>
      <c r="I73" s="507"/>
      <c r="J73" s="286"/>
      <c r="K73" s="507"/>
      <c r="L73" s="440"/>
      <c r="M73" s="440"/>
      <c r="N73" s="440"/>
      <c r="O73" s="440"/>
      <c r="P73" s="440"/>
      <c r="Q73" s="440"/>
    </row>
    <row r="74" spans="1:17" s="416" customFormat="1">
      <c r="A74" s="439"/>
      <c r="B74" s="439"/>
      <c r="C74" s="598"/>
      <c r="D74" s="415"/>
      <c r="E74" s="507"/>
      <c r="F74" s="417"/>
      <c r="G74" s="1124"/>
      <c r="H74" s="599"/>
      <c r="I74" s="507"/>
      <c r="J74" s="286"/>
      <c r="K74" s="507"/>
      <c r="L74" s="440"/>
      <c r="M74" s="440"/>
      <c r="N74" s="440"/>
      <c r="O74" s="440"/>
      <c r="P74" s="440"/>
      <c r="Q74" s="440"/>
    </row>
    <row r="75" spans="1:17" s="416" customFormat="1">
      <c r="A75" s="439"/>
      <c r="B75" s="439"/>
      <c r="C75" s="598"/>
      <c r="D75" s="415"/>
      <c r="E75" s="507"/>
      <c r="F75" s="417"/>
      <c r="G75" s="1124"/>
      <c r="H75" s="599"/>
      <c r="I75" s="507"/>
      <c r="J75" s="286"/>
      <c r="K75" s="507"/>
      <c r="L75" s="440"/>
      <c r="M75" s="440"/>
      <c r="N75" s="440"/>
      <c r="O75" s="440"/>
      <c r="P75" s="440"/>
      <c r="Q75" s="440"/>
    </row>
    <row r="76" spans="1:17" s="416" customFormat="1">
      <c r="A76" s="439"/>
      <c r="B76" s="439"/>
      <c r="C76" s="598"/>
      <c r="D76" s="415"/>
      <c r="E76" s="507"/>
      <c r="F76" s="417"/>
      <c r="G76" s="1124"/>
      <c r="H76" s="599"/>
      <c r="I76" s="507"/>
      <c r="J76" s="286"/>
      <c r="K76" s="507"/>
      <c r="L76" s="440"/>
      <c r="M76" s="440"/>
      <c r="N76" s="440"/>
      <c r="O76" s="440"/>
      <c r="P76" s="440"/>
      <c r="Q76" s="440"/>
    </row>
    <row r="77" spans="1:17" s="416" customFormat="1">
      <c r="A77" s="439"/>
      <c r="B77" s="439"/>
      <c r="C77" s="598"/>
      <c r="D77" s="415"/>
      <c r="E77" s="507"/>
      <c r="F77" s="417"/>
      <c r="G77" s="1124"/>
      <c r="H77" s="599"/>
      <c r="I77" s="507"/>
      <c r="J77" s="286"/>
      <c r="K77" s="507"/>
      <c r="L77" s="440"/>
      <c r="M77" s="440"/>
      <c r="N77" s="440"/>
      <c r="O77" s="440"/>
      <c r="P77" s="440"/>
      <c r="Q77" s="440"/>
    </row>
    <row r="78" spans="1:17" s="416" customFormat="1">
      <c r="A78" s="439"/>
      <c r="B78" s="439"/>
      <c r="C78" s="598"/>
      <c r="D78" s="415"/>
      <c r="E78" s="507"/>
      <c r="F78" s="417"/>
      <c r="G78" s="1124"/>
      <c r="H78" s="599"/>
      <c r="I78" s="507"/>
      <c r="J78" s="286"/>
      <c r="K78" s="507"/>
      <c r="L78" s="440"/>
      <c r="M78" s="440"/>
      <c r="N78" s="440"/>
      <c r="O78" s="440"/>
      <c r="P78" s="440"/>
      <c r="Q78" s="440"/>
    </row>
    <row r="79" spans="1:17" s="416" customFormat="1">
      <c r="A79" s="439"/>
      <c r="B79" s="439"/>
      <c r="C79" s="598"/>
      <c r="D79" s="415"/>
      <c r="E79" s="507"/>
      <c r="F79" s="417"/>
      <c r="G79" s="1124"/>
      <c r="H79" s="599"/>
      <c r="I79" s="507"/>
      <c r="J79" s="286"/>
      <c r="K79" s="507"/>
      <c r="L79" s="440"/>
      <c r="M79" s="440"/>
      <c r="N79" s="440"/>
      <c r="O79" s="440"/>
      <c r="P79" s="440"/>
      <c r="Q79" s="440"/>
    </row>
    <row r="80" spans="1:17" s="416" customFormat="1">
      <c r="A80" s="439"/>
      <c r="B80" s="439"/>
      <c r="C80" s="598"/>
      <c r="D80" s="415"/>
      <c r="E80" s="507"/>
      <c r="F80" s="417"/>
      <c r="G80" s="1124"/>
      <c r="H80" s="599"/>
      <c r="I80" s="507"/>
      <c r="J80" s="286"/>
      <c r="K80" s="507"/>
      <c r="L80" s="440"/>
      <c r="M80" s="440"/>
      <c r="N80" s="440"/>
      <c r="O80" s="440"/>
      <c r="P80" s="440"/>
      <c r="Q80" s="440"/>
    </row>
    <row r="81" spans="1:17" s="416" customFormat="1">
      <c r="A81" s="439"/>
      <c r="B81" s="439"/>
      <c r="C81" s="598"/>
      <c r="D81" s="415"/>
      <c r="E81" s="507"/>
      <c r="F81" s="417"/>
      <c r="G81" s="1124"/>
      <c r="H81" s="599"/>
      <c r="I81" s="507"/>
      <c r="J81" s="286"/>
      <c r="K81" s="507"/>
      <c r="L81" s="440"/>
      <c r="M81" s="440"/>
      <c r="N81" s="440"/>
      <c r="O81" s="440"/>
      <c r="P81" s="440"/>
      <c r="Q81" s="440"/>
    </row>
    <row r="82" spans="1:17" s="416" customFormat="1">
      <c r="A82" s="439"/>
      <c r="B82" s="439"/>
      <c r="C82" s="598"/>
      <c r="D82" s="415"/>
      <c r="E82" s="507"/>
      <c r="F82" s="417"/>
      <c r="G82" s="1124"/>
      <c r="H82" s="599"/>
      <c r="I82" s="507"/>
      <c r="J82" s="286"/>
      <c r="K82" s="507"/>
      <c r="L82" s="440"/>
      <c r="M82" s="440"/>
      <c r="N82" s="440"/>
      <c r="O82" s="440"/>
      <c r="P82" s="440"/>
      <c r="Q82" s="440"/>
    </row>
    <row r="83" spans="1:17" s="416" customFormat="1">
      <c r="A83" s="439"/>
      <c r="B83" s="439"/>
      <c r="C83" s="598"/>
      <c r="D83" s="415"/>
      <c r="E83" s="507"/>
      <c r="F83" s="417"/>
      <c r="G83" s="1124"/>
      <c r="H83" s="599"/>
      <c r="I83" s="507"/>
      <c r="J83" s="286"/>
      <c r="K83" s="507"/>
      <c r="L83" s="440"/>
      <c r="M83" s="440"/>
      <c r="N83" s="440"/>
      <c r="O83" s="440"/>
      <c r="P83" s="440"/>
      <c r="Q83" s="440"/>
    </row>
    <row r="84" spans="1:17" s="416" customFormat="1">
      <c r="A84" s="439"/>
      <c r="B84" s="439"/>
      <c r="C84" s="598"/>
      <c r="D84" s="415"/>
      <c r="E84" s="507"/>
      <c r="F84" s="417"/>
      <c r="G84" s="1124"/>
      <c r="H84" s="599"/>
      <c r="I84" s="507"/>
      <c r="J84" s="286"/>
      <c r="K84" s="507"/>
      <c r="L84" s="440"/>
      <c r="M84" s="440"/>
      <c r="N84" s="440"/>
      <c r="O84" s="440"/>
      <c r="P84" s="440"/>
      <c r="Q84" s="440"/>
    </row>
    <row r="85" spans="1:17" s="416" customFormat="1">
      <c r="A85" s="439"/>
      <c r="B85" s="439"/>
      <c r="C85" s="598"/>
      <c r="D85" s="415"/>
      <c r="E85" s="507"/>
      <c r="F85" s="417"/>
      <c r="G85" s="1124"/>
      <c r="H85" s="599"/>
      <c r="I85" s="507"/>
      <c r="J85" s="286"/>
      <c r="K85" s="507"/>
      <c r="L85" s="440"/>
      <c r="M85" s="440"/>
      <c r="N85" s="440"/>
      <c r="O85" s="440"/>
      <c r="P85" s="440"/>
      <c r="Q85" s="440"/>
    </row>
    <row r="86" spans="1:17" s="416" customFormat="1">
      <c r="A86" s="439"/>
      <c r="B86" s="439"/>
      <c r="C86" s="598"/>
      <c r="D86" s="415"/>
      <c r="E86" s="507"/>
      <c r="F86" s="417"/>
      <c r="G86" s="1124"/>
      <c r="H86" s="599"/>
      <c r="I86" s="507"/>
      <c r="J86" s="286"/>
      <c r="K86" s="507"/>
      <c r="L86" s="440"/>
      <c r="M86" s="440"/>
      <c r="N86" s="440"/>
      <c r="O86" s="440"/>
      <c r="P86" s="440"/>
      <c r="Q86" s="440"/>
    </row>
    <row r="87" spans="1:17" s="416" customFormat="1">
      <c r="A87" s="439"/>
      <c r="B87" s="439"/>
      <c r="C87" s="598"/>
      <c r="D87" s="415"/>
      <c r="E87" s="507"/>
      <c r="F87" s="417"/>
      <c r="G87" s="1124"/>
      <c r="H87" s="599"/>
      <c r="I87" s="507"/>
      <c r="J87" s="286"/>
      <c r="K87" s="507"/>
      <c r="L87" s="440"/>
      <c r="M87" s="440"/>
      <c r="N87" s="440"/>
      <c r="O87" s="440"/>
      <c r="P87" s="440"/>
      <c r="Q87" s="440"/>
    </row>
    <row r="88" spans="1:17" s="416" customFormat="1">
      <c r="A88" s="439"/>
      <c r="B88" s="439"/>
      <c r="C88" s="598"/>
      <c r="D88" s="415"/>
      <c r="E88" s="507"/>
      <c r="F88" s="417"/>
      <c r="G88" s="1124"/>
      <c r="H88" s="599"/>
      <c r="I88" s="507"/>
      <c r="J88" s="286"/>
      <c r="K88" s="507"/>
      <c r="L88" s="440"/>
      <c r="M88" s="440"/>
      <c r="N88" s="440"/>
      <c r="O88" s="440"/>
      <c r="P88" s="440"/>
      <c r="Q88" s="440"/>
    </row>
    <row r="89" spans="1:17" s="416" customFormat="1">
      <c r="A89" s="439"/>
      <c r="B89" s="439"/>
      <c r="C89" s="598"/>
      <c r="D89" s="415"/>
      <c r="E89" s="507"/>
      <c r="F89" s="417"/>
      <c r="G89" s="1124"/>
      <c r="H89" s="599"/>
      <c r="I89" s="507"/>
      <c r="J89" s="286"/>
      <c r="K89" s="507"/>
      <c r="L89" s="440"/>
      <c r="M89" s="440"/>
      <c r="N89" s="440"/>
      <c r="O89" s="440"/>
      <c r="P89" s="440"/>
      <c r="Q89" s="440"/>
    </row>
    <row r="90" spans="1:17" s="416" customFormat="1">
      <c r="A90" s="439"/>
      <c r="B90" s="439"/>
      <c r="C90" s="598"/>
      <c r="D90" s="415"/>
      <c r="E90" s="507"/>
      <c r="F90" s="417"/>
      <c r="G90" s="1124"/>
      <c r="H90" s="599"/>
      <c r="I90" s="507"/>
      <c r="J90" s="286"/>
      <c r="K90" s="507"/>
      <c r="L90" s="440"/>
      <c r="M90" s="440"/>
      <c r="N90" s="440"/>
      <c r="O90" s="440"/>
      <c r="P90" s="440"/>
      <c r="Q90" s="440"/>
    </row>
    <row r="91" spans="1:17" s="416" customFormat="1">
      <c r="A91" s="439"/>
      <c r="B91" s="439"/>
      <c r="C91" s="598"/>
      <c r="D91" s="415"/>
      <c r="E91" s="507"/>
      <c r="F91" s="417"/>
      <c r="G91" s="1124"/>
      <c r="H91" s="599"/>
      <c r="I91" s="507"/>
      <c r="J91" s="286"/>
      <c r="K91" s="507"/>
      <c r="L91" s="440"/>
      <c r="M91" s="440"/>
      <c r="N91" s="440"/>
      <c r="O91" s="440"/>
      <c r="P91" s="440"/>
      <c r="Q91" s="440"/>
    </row>
    <row r="92" spans="1:17" s="416" customFormat="1">
      <c r="A92" s="439"/>
      <c r="B92" s="439"/>
      <c r="C92" s="598"/>
      <c r="D92" s="415"/>
      <c r="E92" s="507"/>
      <c r="F92" s="417"/>
      <c r="G92" s="1124"/>
      <c r="H92" s="599"/>
      <c r="I92" s="507"/>
      <c r="J92" s="286"/>
      <c r="K92" s="507"/>
      <c r="L92" s="440"/>
      <c r="M92" s="440"/>
      <c r="N92" s="440"/>
      <c r="O92" s="440"/>
      <c r="P92" s="440"/>
      <c r="Q92" s="440"/>
    </row>
    <row r="93" spans="1:17" s="416" customFormat="1">
      <c r="A93" s="439"/>
      <c r="B93" s="439"/>
      <c r="C93" s="598"/>
      <c r="D93" s="415"/>
      <c r="E93" s="507"/>
      <c r="F93" s="417"/>
      <c r="G93" s="1124"/>
      <c r="H93" s="599"/>
      <c r="I93" s="507"/>
      <c r="J93" s="286"/>
      <c r="K93" s="507"/>
      <c r="L93" s="440"/>
      <c r="M93" s="440"/>
      <c r="N93" s="440"/>
      <c r="O93" s="440"/>
      <c r="P93" s="440"/>
      <c r="Q93" s="440"/>
    </row>
    <row r="94" spans="1:17" s="416" customFormat="1">
      <c r="A94" s="439"/>
      <c r="B94" s="439"/>
      <c r="C94" s="598"/>
      <c r="D94" s="415"/>
      <c r="E94" s="507"/>
      <c r="F94" s="417"/>
      <c r="G94" s="1124"/>
      <c r="H94" s="599"/>
      <c r="I94" s="507"/>
      <c r="J94" s="286"/>
      <c r="K94" s="507"/>
      <c r="L94" s="440"/>
      <c r="M94" s="440"/>
      <c r="N94" s="440"/>
      <c r="O94" s="440"/>
      <c r="P94" s="440"/>
      <c r="Q94" s="440"/>
    </row>
    <row r="95" spans="1:17" s="416" customFormat="1">
      <c r="A95" s="439"/>
      <c r="B95" s="439"/>
      <c r="C95" s="598"/>
      <c r="D95" s="415"/>
      <c r="E95" s="507"/>
      <c r="F95" s="417"/>
      <c r="G95" s="1124"/>
      <c r="H95" s="599"/>
      <c r="I95" s="507"/>
      <c r="J95" s="286"/>
      <c r="K95" s="507"/>
      <c r="L95" s="440"/>
      <c r="M95" s="440"/>
      <c r="N95" s="440"/>
      <c r="O95" s="440"/>
      <c r="P95" s="440"/>
      <c r="Q95" s="440"/>
    </row>
    <row r="96" spans="1:17" s="416" customFormat="1">
      <c r="A96" s="439"/>
      <c r="B96" s="439"/>
      <c r="C96" s="598"/>
      <c r="D96" s="415"/>
      <c r="E96" s="507"/>
      <c r="F96" s="417"/>
      <c r="G96" s="1124"/>
      <c r="H96" s="599"/>
      <c r="I96" s="507"/>
      <c r="J96" s="286"/>
      <c r="K96" s="507"/>
      <c r="L96" s="440"/>
      <c r="M96" s="440"/>
      <c r="N96" s="440"/>
      <c r="O96" s="440"/>
      <c r="P96" s="440"/>
      <c r="Q96" s="440"/>
    </row>
    <row r="97" spans="1:17" s="416" customFormat="1">
      <c r="A97" s="439"/>
      <c r="B97" s="439"/>
      <c r="C97" s="598"/>
      <c r="D97" s="415"/>
      <c r="E97" s="507"/>
      <c r="F97" s="417"/>
      <c r="G97" s="1124"/>
      <c r="H97" s="599"/>
      <c r="I97" s="507"/>
      <c r="J97" s="286"/>
      <c r="K97" s="507"/>
      <c r="L97" s="440"/>
      <c r="M97" s="440"/>
      <c r="N97" s="440"/>
      <c r="O97" s="440"/>
      <c r="P97" s="440"/>
      <c r="Q97" s="440"/>
    </row>
    <row r="98" spans="1:17" s="416" customFormat="1">
      <c r="A98" s="439"/>
      <c r="B98" s="439"/>
      <c r="C98" s="598"/>
      <c r="D98" s="415"/>
      <c r="E98" s="507"/>
      <c r="F98" s="417"/>
      <c r="G98" s="1124"/>
      <c r="H98" s="599"/>
      <c r="I98" s="507"/>
      <c r="J98" s="286"/>
      <c r="K98" s="507"/>
      <c r="L98" s="440"/>
      <c r="M98" s="440"/>
      <c r="N98" s="440"/>
      <c r="O98" s="440"/>
      <c r="P98" s="440"/>
      <c r="Q98" s="440"/>
    </row>
    <row r="99" spans="1:17" s="416" customFormat="1">
      <c r="A99" s="439"/>
      <c r="B99" s="439"/>
      <c r="C99" s="598"/>
      <c r="D99" s="415"/>
      <c r="E99" s="507"/>
      <c r="F99" s="417"/>
      <c r="G99" s="1124"/>
      <c r="H99" s="599"/>
      <c r="I99" s="507"/>
      <c r="J99" s="286"/>
      <c r="K99" s="507"/>
      <c r="L99" s="440"/>
      <c r="M99" s="440"/>
      <c r="N99" s="440"/>
      <c r="O99" s="440"/>
      <c r="P99" s="440"/>
      <c r="Q99" s="440"/>
    </row>
    <row r="100" spans="1:17" s="416" customFormat="1">
      <c r="A100" s="439"/>
      <c r="B100" s="439"/>
      <c r="C100" s="598"/>
      <c r="D100" s="415"/>
      <c r="E100" s="507"/>
      <c r="F100" s="417"/>
      <c r="G100" s="1124"/>
      <c r="H100" s="599"/>
      <c r="I100" s="507"/>
      <c r="J100" s="286"/>
      <c r="K100" s="507"/>
      <c r="L100" s="440"/>
      <c r="M100" s="440"/>
      <c r="N100" s="440"/>
      <c r="O100" s="440"/>
      <c r="P100" s="440"/>
      <c r="Q100" s="440"/>
    </row>
    <row r="101" spans="1:17" s="416" customFormat="1">
      <c r="A101" s="439"/>
      <c r="B101" s="439"/>
      <c r="C101" s="598"/>
      <c r="D101" s="415"/>
      <c r="E101" s="507"/>
      <c r="F101" s="417"/>
      <c r="G101" s="1124"/>
      <c r="H101" s="599"/>
      <c r="I101" s="507"/>
      <c r="J101" s="286"/>
      <c r="K101" s="507"/>
      <c r="L101" s="440"/>
      <c r="M101" s="440"/>
      <c r="N101" s="440"/>
      <c r="O101" s="440"/>
      <c r="P101" s="440"/>
      <c r="Q101" s="440"/>
    </row>
    <row r="102" spans="1:17" s="416" customFormat="1">
      <c r="A102" s="439"/>
      <c r="B102" s="439"/>
      <c r="C102" s="598"/>
      <c r="D102" s="415"/>
      <c r="E102" s="507"/>
      <c r="F102" s="417"/>
      <c r="G102" s="1124"/>
      <c r="H102" s="599"/>
      <c r="I102" s="507"/>
      <c r="J102" s="286"/>
      <c r="K102" s="507"/>
      <c r="L102" s="440"/>
      <c r="M102" s="440"/>
      <c r="N102" s="440"/>
      <c r="O102" s="440"/>
      <c r="P102" s="440"/>
      <c r="Q102" s="440"/>
    </row>
    <row r="103" spans="1:17" s="416" customFormat="1">
      <c r="A103" s="439"/>
      <c r="B103" s="439"/>
      <c r="C103" s="598"/>
      <c r="D103" s="415"/>
      <c r="E103" s="507"/>
      <c r="F103" s="417"/>
      <c r="G103" s="1124"/>
      <c r="H103" s="599"/>
      <c r="I103" s="507"/>
      <c r="J103" s="286"/>
      <c r="K103" s="507"/>
      <c r="L103" s="440"/>
      <c r="M103" s="440"/>
      <c r="N103" s="440"/>
      <c r="O103" s="440"/>
      <c r="P103" s="440"/>
      <c r="Q103" s="440"/>
    </row>
    <row r="104" spans="1:17" s="416" customFormat="1">
      <c r="A104" s="439"/>
      <c r="B104" s="439"/>
      <c r="C104" s="598"/>
      <c r="D104" s="415"/>
      <c r="E104" s="507"/>
      <c r="F104" s="417"/>
      <c r="G104" s="1124"/>
      <c r="H104" s="599"/>
      <c r="I104" s="507"/>
      <c r="J104" s="286"/>
      <c r="K104" s="507"/>
      <c r="L104" s="440"/>
      <c r="M104" s="440"/>
      <c r="N104" s="440"/>
      <c r="O104" s="440"/>
      <c r="P104" s="440"/>
      <c r="Q104" s="440"/>
    </row>
    <row r="105" spans="1:17" s="416" customFormat="1">
      <c r="A105" s="439"/>
      <c r="B105" s="439"/>
      <c r="C105" s="598"/>
      <c r="D105" s="415"/>
      <c r="E105" s="507"/>
      <c r="F105" s="417"/>
      <c r="G105" s="1124"/>
      <c r="H105" s="599"/>
      <c r="I105" s="507"/>
      <c r="J105" s="286"/>
      <c r="K105" s="507"/>
      <c r="L105" s="440"/>
      <c r="M105" s="440"/>
      <c r="N105" s="440"/>
      <c r="O105" s="440"/>
      <c r="P105" s="440"/>
      <c r="Q105" s="440"/>
    </row>
    <row r="106" spans="1:17" s="416" customFormat="1">
      <c r="A106" s="439"/>
      <c r="B106" s="439"/>
      <c r="C106" s="598"/>
      <c r="D106" s="415"/>
      <c r="E106" s="507"/>
      <c r="F106" s="417"/>
      <c r="G106" s="1124"/>
      <c r="H106" s="599"/>
      <c r="I106" s="507"/>
      <c r="J106" s="286"/>
      <c r="K106" s="507"/>
      <c r="L106" s="440"/>
      <c r="M106" s="440"/>
      <c r="N106" s="440"/>
      <c r="O106" s="440"/>
      <c r="P106" s="440"/>
      <c r="Q106" s="440"/>
    </row>
    <row r="107" spans="1:17" s="416" customFormat="1">
      <c r="A107" s="439"/>
      <c r="B107" s="439"/>
      <c r="C107" s="598"/>
      <c r="D107" s="415"/>
      <c r="E107" s="507"/>
      <c r="F107" s="417"/>
      <c r="G107" s="1124"/>
      <c r="H107" s="599"/>
      <c r="I107" s="507"/>
      <c r="J107" s="286"/>
      <c r="K107" s="507"/>
      <c r="L107" s="440"/>
      <c r="M107" s="440"/>
      <c r="N107" s="440"/>
      <c r="O107" s="440"/>
      <c r="P107" s="440"/>
      <c r="Q107" s="440"/>
    </row>
    <row r="108" spans="1:17" s="416" customFormat="1">
      <c r="A108" s="439"/>
      <c r="B108" s="439"/>
      <c r="C108" s="598"/>
      <c r="D108" s="415"/>
      <c r="E108" s="507"/>
      <c r="F108" s="417"/>
      <c r="G108" s="1124"/>
      <c r="H108" s="599"/>
      <c r="I108" s="507"/>
      <c r="J108" s="286"/>
      <c r="K108" s="507"/>
      <c r="L108" s="440"/>
      <c r="M108" s="440"/>
      <c r="N108" s="440"/>
      <c r="O108" s="440"/>
      <c r="P108" s="440"/>
      <c r="Q108" s="440"/>
    </row>
    <row r="109" spans="1:17" s="416" customFormat="1">
      <c r="A109" s="439"/>
      <c r="B109" s="439"/>
      <c r="C109" s="598"/>
      <c r="D109" s="415"/>
      <c r="E109" s="507"/>
      <c r="F109" s="417"/>
      <c r="G109" s="1124"/>
      <c r="H109" s="599"/>
      <c r="I109" s="507"/>
      <c r="J109" s="286"/>
      <c r="K109" s="507"/>
      <c r="L109" s="440"/>
      <c r="M109" s="440"/>
      <c r="N109" s="440"/>
      <c r="O109" s="440"/>
      <c r="P109" s="440"/>
      <c r="Q109" s="440"/>
    </row>
    <row r="110" spans="1:17" s="416" customFormat="1">
      <c r="A110" s="439"/>
      <c r="B110" s="439"/>
      <c r="C110" s="598"/>
      <c r="D110" s="415"/>
      <c r="E110" s="507"/>
      <c r="F110" s="417"/>
      <c r="G110" s="1124"/>
      <c r="H110" s="599"/>
      <c r="I110" s="507"/>
      <c r="J110" s="286"/>
      <c r="K110" s="507"/>
      <c r="L110" s="440"/>
      <c r="M110" s="440"/>
      <c r="N110" s="440"/>
      <c r="O110" s="440"/>
      <c r="P110" s="440"/>
      <c r="Q110" s="440"/>
    </row>
    <row r="111" spans="1:17" s="416" customFormat="1">
      <c r="A111" s="439"/>
      <c r="B111" s="439"/>
      <c r="C111" s="598"/>
      <c r="D111" s="415"/>
      <c r="E111" s="507"/>
      <c r="F111" s="417"/>
      <c r="G111" s="1124"/>
      <c r="H111" s="599"/>
      <c r="I111" s="507"/>
      <c r="J111" s="286"/>
      <c r="K111" s="507"/>
      <c r="L111" s="440"/>
      <c r="M111" s="440"/>
      <c r="N111" s="440"/>
      <c r="O111" s="440"/>
      <c r="P111" s="440"/>
      <c r="Q111" s="440"/>
    </row>
    <row r="112" spans="1:17" s="416" customFormat="1">
      <c r="A112" s="439"/>
      <c r="B112" s="439"/>
      <c r="C112" s="598"/>
      <c r="D112" s="415"/>
      <c r="E112" s="507"/>
      <c r="F112" s="417"/>
      <c r="G112" s="1124"/>
      <c r="H112" s="599"/>
      <c r="I112" s="507"/>
      <c r="J112" s="286"/>
      <c r="K112" s="507"/>
      <c r="L112" s="440"/>
      <c r="M112" s="440"/>
      <c r="N112" s="440"/>
      <c r="O112" s="440"/>
      <c r="P112" s="440"/>
      <c r="Q112" s="440"/>
    </row>
    <row r="113" spans="1:17" s="416" customFormat="1">
      <c r="A113" s="439"/>
      <c r="B113" s="439"/>
      <c r="C113" s="598"/>
      <c r="D113" s="415"/>
      <c r="E113" s="507"/>
      <c r="F113" s="417"/>
      <c r="G113" s="1124"/>
      <c r="H113" s="599"/>
      <c r="I113" s="507"/>
      <c r="J113" s="286"/>
      <c r="K113" s="507"/>
      <c r="L113" s="440"/>
      <c r="M113" s="440"/>
      <c r="N113" s="440"/>
      <c r="O113" s="440"/>
      <c r="P113" s="440"/>
      <c r="Q113" s="440"/>
    </row>
    <row r="114" spans="1:17" s="416" customFormat="1">
      <c r="A114" s="439"/>
      <c r="B114" s="439"/>
      <c r="C114" s="598"/>
      <c r="D114" s="415"/>
      <c r="E114" s="507"/>
      <c r="F114" s="417"/>
      <c r="G114" s="1124"/>
      <c r="H114" s="599"/>
      <c r="I114" s="507"/>
      <c r="J114" s="286"/>
      <c r="K114" s="507"/>
      <c r="L114" s="440"/>
      <c r="M114" s="440"/>
      <c r="N114" s="440"/>
      <c r="O114" s="440"/>
      <c r="P114" s="440"/>
      <c r="Q114" s="440"/>
    </row>
    <row r="115" spans="1:17" s="416" customFormat="1">
      <c r="A115" s="439"/>
      <c r="B115" s="439"/>
      <c r="C115" s="598"/>
      <c r="D115" s="415"/>
      <c r="E115" s="507"/>
      <c r="F115" s="417"/>
      <c r="G115" s="1124"/>
      <c r="H115" s="599"/>
      <c r="I115" s="507"/>
      <c r="J115" s="286"/>
      <c r="K115" s="507"/>
      <c r="L115" s="440"/>
      <c r="M115" s="440"/>
      <c r="N115" s="440"/>
      <c r="O115" s="440"/>
      <c r="P115" s="440"/>
      <c r="Q115" s="440"/>
    </row>
    <row r="116" spans="1:17" s="416" customFormat="1">
      <c r="A116" s="439"/>
      <c r="B116" s="439"/>
      <c r="C116" s="598"/>
      <c r="D116" s="415"/>
      <c r="E116" s="507"/>
      <c r="F116" s="417"/>
      <c r="G116" s="1124"/>
      <c r="H116" s="599"/>
      <c r="I116" s="507"/>
      <c r="J116" s="286"/>
      <c r="K116" s="507"/>
      <c r="L116" s="440"/>
      <c r="M116" s="440"/>
      <c r="N116" s="440"/>
      <c r="O116" s="440"/>
      <c r="P116" s="440"/>
      <c r="Q116" s="440"/>
    </row>
    <row r="117" spans="1:17" s="416" customFormat="1">
      <c r="A117" s="439"/>
      <c r="B117" s="439"/>
      <c r="C117" s="598"/>
      <c r="D117" s="415"/>
      <c r="E117" s="507"/>
      <c r="F117" s="417"/>
      <c r="G117" s="1124"/>
      <c r="H117" s="599"/>
      <c r="I117" s="507"/>
      <c r="J117" s="286"/>
      <c r="K117" s="507"/>
      <c r="L117" s="440"/>
      <c r="M117" s="440"/>
      <c r="N117" s="440"/>
      <c r="O117" s="440"/>
      <c r="P117" s="440"/>
      <c r="Q117" s="440"/>
    </row>
    <row r="118" spans="1:17" s="416" customFormat="1">
      <c r="A118" s="439"/>
      <c r="B118" s="439"/>
      <c r="C118" s="598"/>
      <c r="D118" s="415"/>
      <c r="E118" s="507"/>
      <c r="F118" s="417"/>
      <c r="G118" s="1124"/>
      <c r="H118" s="599"/>
      <c r="I118" s="507"/>
      <c r="J118" s="286"/>
      <c r="K118" s="507"/>
      <c r="L118" s="440"/>
      <c r="M118" s="440"/>
      <c r="N118" s="440"/>
      <c r="O118" s="440"/>
      <c r="P118" s="440"/>
      <c r="Q118" s="440"/>
    </row>
    <row r="119" spans="1:17" s="416" customFormat="1">
      <c r="A119" s="439"/>
      <c r="B119" s="439"/>
      <c r="C119" s="598"/>
      <c r="D119" s="415"/>
      <c r="E119" s="507"/>
      <c r="F119" s="417"/>
      <c r="G119" s="1124"/>
      <c r="H119" s="599"/>
      <c r="I119" s="507"/>
      <c r="J119" s="286"/>
      <c r="K119" s="507"/>
      <c r="L119" s="440"/>
      <c r="M119" s="440"/>
      <c r="N119" s="440"/>
      <c r="O119" s="440"/>
      <c r="P119" s="440"/>
      <c r="Q119" s="440"/>
    </row>
    <row r="120" spans="1:17" s="416" customFormat="1">
      <c r="A120" s="439"/>
      <c r="B120" s="439"/>
      <c r="C120" s="598"/>
      <c r="D120" s="415"/>
      <c r="E120" s="507"/>
      <c r="F120" s="417"/>
      <c r="G120" s="1124"/>
      <c r="H120" s="599"/>
      <c r="I120" s="507"/>
      <c r="J120" s="286"/>
      <c r="K120" s="507"/>
      <c r="L120" s="440"/>
      <c r="M120" s="440"/>
      <c r="N120" s="440"/>
      <c r="O120" s="440"/>
      <c r="P120" s="440"/>
      <c r="Q120" s="440"/>
    </row>
    <row r="121" spans="1:17" s="416" customFormat="1">
      <c r="A121" s="439"/>
      <c r="B121" s="439"/>
      <c r="C121" s="598"/>
      <c r="D121" s="415"/>
      <c r="E121" s="507"/>
      <c r="F121" s="417"/>
      <c r="G121" s="1124"/>
      <c r="H121" s="599"/>
      <c r="I121" s="507"/>
      <c r="J121" s="286"/>
      <c r="K121" s="507"/>
      <c r="L121" s="440"/>
      <c r="M121" s="440"/>
      <c r="N121" s="440"/>
      <c r="O121" s="440"/>
      <c r="P121" s="440"/>
      <c r="Q121" s="440"/>
    </row>
    <row r="122" spans="1:17" s="416" customFormat="1">
      <c r="A122" s="439"/>
      <c r="B122" s="439"/>
      <c r="C122" s="598"/>
      <c r="D122" s="415"/>
      <c r="E122" s="507"/>
      <c r="F122" s="417"/>
      <c r="G122" s="1124"/>
      <c r="H122" s="599"/>
      <c r="I122" s="507"/>
      <c r="J122" s="286"/>
      <c r="K122" s="507"/>
      <c r="L122" s="440"/>
      <c r="M122" s="440"/>
      <c r="N122" s="440"/>
      <c r="O122" s="440"/>
      <c r="P122" s="440"/>
      <c r="Q122" s="440"/>
    </row>
    <row r="123" spans="1:17" s="416" customFormat="1">
      <c r="A123" s="439"/>
      <c r="B123" s="439"/>
      <c r="C123" s="598"/>
      <c r="D123" s="415"/>
      <c r="E123" s="507"/>
      <c r="F123" s="417"/>
      <c r="G123" s="1124"/>
      <c r="H123" s="599"/>
      <c r="I123" s="507"/>
      <c r="J123" s="286"/>
      <c r="K123" s="507"/>
      <c r="L123" s="440"/>
      <c r="M123" s="440"/>
      <c r="N123" s="440"/>
      <c r="O123" s="440"/>
      <c r="P123" s="440"/>
      <c r="Q123" s="440"/>
    </row>
    <row r="124" spans="1:17" s="416" customFormat="1">
      <c r="A124" s="439"/>
      <c r="B124" s="439"/>
      <c r="C124" s="598"/>
      <c r="D124" s="415"/>
      <c r="E124" s="507"/>
      <c r="F124" s="417"/>
      <c r="G124" s="1124"/>
      <c r="H124" s="599"/>
      <c r="I124" s="507"/>
      <c r="J124" s="286"/>
      <c r="K124" s="507"/>
      <c r="L124" s="440"/>
      <c r="M124" s="440"/>
      <c r="N124" s="440"/>
      <c r="O124" s="440"/>
      <c r="P124" s="440"/>
      <c r="Q124" s="440"/>
    </row>
    <row r="125" spans="1:17" s="416" customFormat="1">
      <c r="A125" s="439"/>
      <c r="B125" s="439"/>
      <c r="C125" s="598"/>
      <c r="D125" s="415"/>
      <c r="E125" s="507"/>
      <c r="F125" s="417"/>
      <c r="G125" s="1124"/>
      <c r="H125" s="599"/>
      <c r="I125" s="507"/>
      <c r="J125" s="286"/>
      <c r="K125" s="507"/>
      <c r="L125" s="440"/>
      <c r="M125" s="440"/>
      <c r="N125" s="440"/>
      <c r="O125" s="440"/>
      <c r="P125" s="440"/>
      <c r="Q125" s="440"/>
    </row>
    <row r="126" spans="1:17" s="416" customFormat="1">
      <c r="A126" s="439"/>
      <c r="B126" s="439"/>
      <c r="C126" s="598"/>
      <c r="D126" s="415"/>
      <c r="E126" s="507"/>
      <c r="F126" s="417"/>
      <c r="G126" s="1124"/>
      <c r="H126" s="599"/>
      <c r="I126" s="507"/>
      <c r="J126" s="286"/>
      <c r="K126" s="507"/>
      <c r="L126" s="440"/>
      <c r="M126" s="440"/>
      <c r="N126" s="440"/>
      <c r="O126" s="440"/>
      <c r="P126" s="440"/>
      <c r="Q126" s="440"/>
    </row>
    <row r="127" spans="1:17" s="416" customFormat="1">
      <c r="A127" s="439"/>
      <c r="B127" s="439"/>
      <c r="C127" s="598"/>
      <c r="D127" s="415"/>
      <c r="E127" s="507"/>
      <c r="F127" s="417"/>
      <c r="G127" s="1124"/>
      <c r="H127" s="599"/>
      <c r="I127" s="507"/>
      <c r="J127" s="286"/>
      <c r="K127" s="507"/>
      <c r="L127" s="440"/>
      <c r="M127" s="440"/>
      <c r="N127" s="440"/>
      <c r="O127" s="440"/>
      <c r="P127" s="440"/>
      <c r="Q127" s="440"/>
    </row>
    <row r="128" spans="1:17" s="416" customFormat="1">
      <c r="A128" s="439"/>
      <c r="B128" s="439"/>
      <c r="C128" s="598"/>
      <c r="D128" s="415"/>
      <c r="E128" s="507"/>
      <c r="F128" s="417"/>
      <c r="G128" s="1124"/>
      <c r="H128" s="599"/>
      <c r="I128" s="507"/>
      <c r="J128" s="286"/>
      <c r="K128" s="507"/>
      <c r="L128" s="440"/>
      <c r="M128" s="440"/>
      <c r="N128" s="440"/>
      <c r="O128" s="440"/>
      <c r="P128" s="440"/>
      <c r="Q128" s="440"/>
    </row>
    <row r="129" spans="1:17" s="416" customFormat="1">
      <c r="A129" s="439"/>
      <c r="B129" s="439"/>
      <c r="C129" s="598"/>
      <c r="D129" s="415"/>
      <c r="E129" s="507"/>
      <c r="F129" s="417"/>
      <c r="G129" s="1124"/>
      <c r="H129" s="599"/>
      <c r="I129" s="507"/>
      <c r="J129" s="286"/>
      <c r="K129" s="507"/>
      <c r="L129" s="440"/>
      <c r="M129" s="440"/>
      <c r="N129" s="440"/>
      <c r="O129" s="440"/>
      <c r="P129" s="440"/>
      <c r="Q129" s="440"/>
    </row>
    <row r="130" spans="1:17" s="416" customFormat="1">
      <c r="A130" s="439"/>
      <c r="B130" s="439"/>
      <c r="C130" s="598"/>
      <c r="D130" s="415"/>
      <c r="E130" s="507"/>
      <c r="F130" s="417"/>
      <c r="G130" s="1124"/>
      <c r="H130" s="599"/>
      <c r="I130" s="507"/>
      <c r="J130" s="286"/>
      <c r="K130" s="507"/>
      <c r="L130" s="440"/>
      <c r="M130" s="440"/>
      <c r="N130" s="440"/>
      <c r="O130" s="440"/>
      <c r="P130" s="440"/>
      <c r="Q130" s="440"/>
    </row>
    <row r="131" spans="1:17" s="416" customFormat="1">
      <c r="A131" s="439"/>
      <c r="B131" s="439"/>
      <c r="C131" s="598"/>
      <c r="D131" s="415"/>
      <c r="E131" s="507"/>
      <c r="F131" s="417"/>
      <c r="G131" s="1124"/>
      <c r="H131" s="599"/>
      <c r="I131" s="507"/>
      <c r="J131" s="286"/>
      <c r="K131" s="507"/>
      <c r="L131" s="440"/>
      <c r="M131" s="440"/>
      <c r="N131" s="440"/>
      <c r="O131" s="440"/>
      <c r="P131" s="440"/>
      <c r="Q131" s="440"/>
    </row>
    <row r="132" spans="1:17" s="416" customFormat="1">
      <c r="A132" s="439"/>
      <c r="B132" s="439"/>
      <c r="C132" s="598"/>
      <c r="D132" s="415"/>
      <c r="E132" s="507"/>
      <c r="F132" s="417"/>
      <c r="G132" s="1124"/>
      <c r="H132" s="599"/>
      <c r="I132" s="507"/>
      <c r="J132" s="286"/>
      <c r="K132" s="507"/>
      <c r="L132" s="440"/>
      <c r="M132" s="440"/>
      <c r="N132" s="440"/>
      <c r="O132" s="440"/>
      <c r="P132" s="440"/>
      <c r="Q132" s="440"/>
    </row>
    <row r="133" spans="1:17" s="416" customFormat="1">
      <c r="A133" s="439"/>
      <c r="B133" s="439"/>
      <c r="C133" s="598"/>
      <c r="D133" s="415"/>
      <c r="E133" s="507"/>
      <c r="F133" s="417"/>
      <c r="G133" s="1124"/>
      <c r="H133" s="599"/>
      <c r="I133" s="507"/>
      <c r="J133" s="286"/>
      <c r="K133" s="507"/>
      <c r="L133" s="440"/>
      <c r="M133" s="440"/>
      <c r="N133" s="440"/>
      <c r="O133" s="440"/>
      <c r="P133" s="440"/>
      <c r="Q133" s="440"/>
    </row>
    <row r="134" spans="1:17" s="416" customFormat="1">
      <c r="A134" s="439"/>
      <c r="B134" s="439"/>
      <c r="C134" s="598"/>
      <c r="D134" s="415"/>
      <c r="E134" s="507"/>
      <c r="F134" s="417"/>
      <c r="G134" s="1124"/>
      <c r="H134" s="599"/>
      <c r="I134" s="507"/>
      <c r="J134" s="286"/>
      <c r="K134" s="507"/>
      <c r="L134" s="440"/>
      <c r="M134" s="440"/>
      <c r="N134" s="440"/>
      <c r="O134" s="440"/>
      <c r="P134" s="440"/>
      <c r="Q134" s="440"/>
    </row>
    <row r="135" spans="1:17" s="416" customFormat="1">
      <c r="A135" s="439"/>
      <c r="B135" s="439"/>
      <c r="C135" s="598"/>
      <c r="D135" s="415"/>
      <c r="E135" s="507"/>
      <c r="F135" s="417"/>
      <c r="G135" s="1124"/>
      <c r="H135" s="599"/>
      <c r="I135" s="507"/>
      <c r="J135" s="286"/>
      <c r="K135" s="507"/>
      <c r="L135" s="440"/>
      <c r="M135" s="440"/>
      <c r="N135" s="440"/>
      <c r="O135" s="440"/>
      <c r="P135" s="440"/>
      <c r="Q135" s="440"/>
    </row>
    <row r="136" spans="1:17" s="416" customFormat="1">
      <c r="A136" s="439"/>
      <c r="B136" s="439"/>
      <c r="C136" s="598"/>
      <c r="D136" s="415"/>
      <c r="E136" s="507"/>
      <c r="F136" s="417"/>
      <c r="G136" s="1124"/>
      <c r="H136" s="599"/>
      <c r="I136" s="507"/>
      <c r="J136" s="286"/>
      <c r="K136" s="507"/>
      <c r="L136" s="440"/>
      <c r="M136" s="440"/>
      <c r="N136" s="440"/>
      <c r="O136" s="440"/>
      <c r="P136" s="440"/>
      <c r="Q136" s="440"/>
    </row>
    <row r="137" spans="1:17" s="416" customFormat="1">
      <c r="A137" s="439"/>
      <c r="B137" s="439"/>
      <c r="C137" s="598"/>
      <c r="D137" s="415"/>
      <c r="E137" s="507"/>
      <c r="F137" s="417"/>
      <c r="G137" s="1124"/>
      <c r="H137" s="599"/>
      <c r="I137" s="507"/>
      <c r="J137" s="286"/>
      <c r="K137" s="507"/>
      <c r="L137" s="440"/>
      <c r="M137" s="440"/>
      <c r="N137" s="440"/>
      <c r="O137" s="440"/>
      <c r="P137" s="440"/>
      <c r="Q137" s="440"/>
    </row>
    <row r="138" spans="1:17" s="416" customFormat="1">
      <c r="A138" s="439"/>
      <c r="B138" s="439"/>
      <c r="C138" s="598"/>
      <c r="D138" s="415"/>
      <c r="E138" s="507"/>
      <c r="F138" s="417"/>
      <c r="G138" s="1124"/>
      <c r="H138" s="599"/>
      <c r="I138" s="507"/>
      <c r="J138" s="286"/>
      <c r="K138" s="507"/>
      <c r="L138" s="440"/>
      <c r="M138" s="440"/>
      <c r="N138" s="440"/>
      <c r="O138" s="440"/>
      <c r="P138" s="440"/>
      <c r="Q138" s="440"/>
    </row>
    <row r="139" spans="1:17" s="416" customFormat="1">
      <c r="A139" s="439"/>
      <c r="B139" s="439"/>
      <c r="C139" s="598"/>
      <c r="D139" s="415"/>
      <c r="E139" s="507"/>
      <c r="F139" s="417"/>
      <c r="G139" s="1124"/>
      <c r="H139" s="599"/>
      <c r="I139" s="507"/>
      <c r="J139" s="286"/>
      <c r="K139" s="507"/>
      <c r="L139" s="440"/>
      <c r="M139" s="440"/>
      <c r="N139" s="440"/>
      <c r="O139" s="440"/>
      <c r="P139" s="440"/>
      <c r="Q139" s="440"/>
    </row>
    <row r="140" spans="1:17" s="416" customFormat="1">
      <c r="A140" s="439"/>
      <c r="B140" s="439"/>
      <c r="C140" s="598"/>
      <c r="D140" s="415"/>
      <c r="E140" s="507"/>
      <c r="F140" s="417"/>
      <c r="G140" s="1124"/>
      <c r="H140" s="599"/>
      <c r="I140" s="507"/>
      <c r="J140" s="286"/>
      <c r="K140" s="507"/>
      <c r="L140" s="440"/>
      <c r="M140" s="440"/>
      <c r="N140" s="440"/>
      <c r="O140" s="440"/>
      <c r="P140" s="440"/>
      <c r="Q140" s="440"/>
    </row>
    <row r="141" spans="1:17" s="416" customFormat="1">
      <c r="A141" s="439"/>
      <c r="B141" s="439"/>
      <c r="C141" s="598"/>
      <c r="D141" s="415"/>
      <c r="E141" s="507"/>
      <c r="F141" s="417"/>
      <c r="G141" s="1124"/>
      <c r="H141" s="599"/>
      <c r="I141" s="507"/>
      <c r="J141" s="286"/>
      <c r="K141" s="507"/>
      <c r="L141" s="440"/>
      <c r="M141" s="440"/>
      <c r="N141" s="440"/>
      <c r="O141" s="440"/>
      <c r="P141" s="440"/>
      <c r="Q141" s="440"/>
    </row>
    <row r="142" spans="1:17" s="416" customFormat="1">
      <c r="A142" s="439"/>
      <c r="B142" s="439"/>
      <c r="C142" s="598"/>
      <c r="D142" s="415"/>
      <c r="E142" s="507"/>
      <c r="F142" s="417"/>
      <c r="G142" s="1124"/>
      <c r="H142" s="599"/>
      <c r="I142" s="507"/>
      <c r="J142" s="286"/>
      <c r="K142" s="507"/>
      <c r="L142" s="440"/>
      <c r="M142" s="440"/>
      <c r="N142" s="440"/>
      <c r="O142" s="440"/>
      <c r="P142" s="440"/>
      <c r="Q142" s="440"/>
    </row>
    <row r="143" spans="1:17" s="416" customFormat="1">
      <c r="A143" s="439"/>
      <c r="B143" s="439"/>
      <c r="C143" s="598"/>
      <c r="D143" s="415"/>
      <c r="E143" s="507"/>
      <c r="F143" s="417"/>
      <c r="G143" s="1124"/>
      <c r="H143" s="599"/>
      <c r="I143" s="507"/>
      <c r="J143" s="286"/>
      <c r="K143" s="507"/>
      <c r="L143" s="440"/>
      <c r="M143" s="440"/>
      <c r="N143" s="440"/>
      <c r="O143" s="440"/>
      <c r="P143" s="440"/>
      <c r="Q143" s="440"/>
    </row>
    <row r="144" spans="1:17" s="416" customFormat="1">
      <c r="A144" s="439"/>
      <c r="B144" s="439"/>
      <c r="C144" s="598"/>
      <c r="D144" s="415"/>
      <c r="E144" s="507"/>
      <c r="F144" s="417"/>
      <c r="G144" s="1124"/>
      <c r="H144" s="599"/>
      <c r="I144" s="507"/>
      <c r="J144" s="286"/>
      <c r="K144" s="507"/>
      <c r="L144" s="440"/>
      <c r="M144" s="440"/>
      <c r="N144" s="440"/>
      <c r="O144" s="440"/>
      <c r="P144" s="440"/>
      <c r="Q144" s="440"/>
    </row>
    <row r="145" spans="1:17" s="416" customFormat="1">
      <c r="A145" s="439"/>
      <c r="B145" s="439"/>
      <c r="C145" s="598"/>
      <c r="D145" s="415"/>
      <c r="E145" s="507"/>
      <c r="F145" s="417"/>
      <c r="G145" s="1124"/>
      <c r="H145" s="599"/>
      <c r="I145" s="507"/>
      <c r="J145" s="286"/>
      <c r="K145" s="507"/>
      <c r="L145" s="440"/>
      <c r="M145" s="440"/>
      <c r="N145" s="440"/>
      <c r="O145" s="440"/>
      <c r="P145" s="440"/>
      <c r="Q145" s="440"/>
    </row>
    <row r="146" spans="1:17" s="416" customFormat="1">
      <c r="A146" s="439"/>
      <c r="B146" s="439"/>
      <c r="C146" s="598"/>
      <c r="D146" s="415"/>
      <c r="E146" s="507"/>
      <c r="F146" s="417"/>
      <c r="G146" s="1124"/>
      <c r="H146" s="599"/>
      <c r="I146" s="507"/>
      <c r="J146" s="286"/>
      <c r="K146" s="507"/>
      <c r="L146" s="440"/>
      <c r="M146" s="440"/>
      <c r="N146" s="440"/>
      <c r="O146" s="440"/>
      <c r="P146" s="440"/>
      <c r="Q146" s="440"/>
    </row>
    <row r="147" spans="1:17" s="416" customFormat="1">
      <c r="A147" s="439"/>
      <c r="B147" s="439"/>
      <c r="C147" s="598"/>
      <c r="D147" s="415"/>
      <c r="E147" s="507"/>
      <c r="F147" s="417"/>
      <c r="G147" s="1124"/>
      <c r="H147" s="599"/>
      <c r="I147" s="507"/>
      <c r="J147" s="286"/>
      <c r="K147" s="507"/>
      <c r="L147" s="440"/>
      <c r="M147" s="440"/>
      <c r="N147" s="440"/>
      <c r="O147" s="440"/>
      <c r="P147" s="440"/>
      <c r="Q147" s="440"/>
    </row>
    <row r="148" spans="1:17" s="416" customFormat="1">
      <c r="A148" s="439"/>
      <c r="B148" s="439"/>
      <c r="C148" s="598"/>
      <c r="D148" s="415"/>
      <c r="E148" s="507"/>
      <c r="F148" s="417"/>
      <c r="G148" s="1124"/>
      <c r="H148" s="599"/>
      <c r="I148" s="507"/>
      <c r="J148" s="286"/>
      <c r="K148" s="507"/>
      <c r="L148" s="440"/>
      <c r="M148" s="440"/>
      <c r="N148" s="440"/>
      <c r="O148" s="440"/>
      <c r="P148" s="440"/>
      <c r="Q148" s="440"/>
    </row>
    <row r="149" spans="1:17" s="416" customFormat="1">
      <c r="A149" s="439"/>
      <c r="B149" s="439"/>
      <c r="C149" s="598"/>
      <c r="D149" s="415"/>
      <c r="E149" s="507"/>
      <c r="F149" s="417"/>
      <c r="G149" s="1124"/>
      <c r="H149" s="599"/>
      <c r="I149" s="507"/>
      <c r="J149" s="286"/>
      <c r="K149" s="507"/>
      <c r="L149" s="440"/>
      <c r="M149" s="440"/>
      <c r="N149" s="440"/>
      <c r="O149" s="440"/>
      <c r="P149" s="440"/>
      <c r="Q149" s="440"/>
    </row>
    <row r="150" spans="1:17" s="416" customFormat="1">
      <c r="A150" s="439"/>
      <c r="B150" s="439"/>
      <c r="C150" s="598"/>
      <c r="D150" s="415"/>
      <c r="E150" s="507"/>
      <c r="F150" s="417"/>
      <c r="G150" s="1124"/>
      <c r="H150" s="599"/>
      <c r="I150" s="507"/>
      <c r="J150" s="286"/>
      <c r="K150" s="507"/>
      <c r="L150" s="440"/>
      <c r="M150" s="440"/>
      <c r="N150" s="440"/>
      <c r="O150" s="440"/>
      <c r="P150" s="440"/>
      <c r="Q150" s="440"/>
    </row>
    <row r="151" spans="1:17" s="416" customFormat="1">
      <c r="A151" s="439"/>
      <c r="B151" s="439"/>
      <c r="C151" s="598"/>
      <c r="D151" s="415"/>
      <c r="E151" s="507"/>
      <c r="F151" s="417"/>
      <c r="G151" s="1124"/>
      <c r="H151" s="599"/>
      <c r="I151" s="507"/>
      <c r="J151" s="286"/>
      <c r="K151" s="507"/>
      <c r="L151" s="440"/>
      <c r="M151" s="440"/>
      <c r="N151" s="440"/>
      <c r="O151" s="440"/>
      <c r="P151" s="440"/>
      <c r="Q151" s="440"/>
    </row>
    <row r="152" spans="1:17" s="416" customFormat="1">
      <c r="A152" s="439"/>
      <c r="B152" s="439"/>
      <c r="C152" s="598"/>
      <c r="D152" s="415"/>
      <c r="E152" s="507"/>
      <c r="F152" s="417"/>
      <c r="G152" s="1124"/>
      <c r="H152" s="599"/>
      <c r="I152" s="507"/>
      <c r="J152" s="286"/>
      <c r="K152" s="507"/>
      <c r="L152" s="440"/>
      <c r="M152" s="440"/>
      <c r="N152" s="440"/>
      <c r="O152" s="440"/>
      <c r="P152" s="440"/>
      <c r="Q152" s="440"/>
    </row>
    <row r="153" spans="1:17" s="416" customFormat="1">
      <c r="A153" s="439"/>
      <c r="B153" s="439"/>
      <c r="C153" s="598"/>
      <c r="D153" s="415"/>
      <c r="E153" s="507"/>
      <c r="F153" s="417"/>
      <c r="G153" s="1124"/>
      <c r="H153" s="599"/>
      <c r="I153" s="507"/>
      <c r="J153" s="286"/>
      <c r="K153" s="507"/>
      <c r="L153" s="440"/>
      <c r="M153" s="440"/>
      <c r="N153" s="440"/>
      <c r="O153" s="440"/>
      <c r="P153" s="440"/>
      <c r="Q153" s="440"/>
    </row>
    <row r="154" spans="1:17" s="416" customFormat="1">
      <c r="A154" s="439"/>
      <c r="B154" s="439"/>
      <c r="C154" s="598"/>
      <c r="D154" s="415"/>
      <c r="E154" s="507"/>
      <c r="F154" s="417"/>
      <c r="G154" s="1124"/>
      <c r="H154" s="599"/>
      <c r="I154" s="507"/>
      <c r="J154" s="286"/>
      <c r="K154" s="507"/>
      <c r="L154" s="440"/>
      <c r="M154" s="440"/>
      <c r="N154" s="440"/>
      <c r="O154" s="440"/>
      <c r="P154" s="440"/>
      <c r="Q154" s="440"/>
    </row>
    <row r="155" spans="1:17" s="416" customFormat="1">
      <c r="A155" s="439"/>
      <c r="B155" s="439"/>
      <c r="C155" s="598"/>
      <c r="D155" s="415"/>
      <c r="E155" s="507"/>
      <c r="F155" s="417"/>
      <c r="G155" s="1124"/>
      <c r="H155" s="599"/>
      <c r="I155" s="507"/>
      <c r="J155" s="286"/>
      <c r="K155" s="507"/>
      <c r="L155" s="440"/>
      <c r="M155" s="440"/>
      <c r="N155" s="440"/>
      <c r="O155" s="440"/>
      <c r="P155" s="440"/>
      <c r="Q155" s="440"/>
    </row>
    <row r="156" spans="1:17" s="416" customFormat="1">
      <c r="A156" s="439"/>
      <c r="B156" s="439"/>
      <c r="C156" s="598"/>
      <c r="D156" s="415"/>
      <c r="E156" s="507"/>
      <c r="F156" s="417"/>
      <c r="G156" s="1124"/>
      <c r="H156" s="599"/>
      <c r="I156" s="507"/>
      <c r="J156" s="286"/>
      <c r="K156" s="507"/>
      <c r="L156" s="440"/>
      <c r="M156" s="440"/>
      <c r="N156" s="440"/>
      <c r="O156" s="440"/>
      <c r="P156" s="440"/>
      <c r="Q156" s="440"/>
    </row>
    <row r="157" spans="1:17" s="416" customFormat="1">
      <c r="A157" s="439"/>
      <c r="B157" s="439"/>
      <c r="C157" s="598"/>
      <c r="D157" s="415"/>
      <c r="E157" s="507"/>
      <c r="F157" s="417"/>
      <c r="G157" s="1124"/>
      <c r="H157" s="599"/>
      <c r="I157" s="507"/>
      <c r="J157" s="286"/>
      <c r="K157" s="507"/>
      <c r="L157" s="440"/>
      <c r="M157" s="440"/>
      <c r="N157" s="440"/>
      <c r="O157" s="440"/>
      <c r="P157" s="440"/>
      <c r="Q157" s="440"/>
    </row>
    <row r="158" spans="1:17" s="416" customFormat="1">
      <c r="A158" s="439"/>
      <c r="B158" s="439"/>
      <c r="C158" s="598"/>
      <c r="D158" s="415"/>
      <c r="E158" s="507"/>
      <c r="F158" s="417"/>
      <c r="G158" s="1124"/>
      <c r="H158" s="599"/>
      <c r="I158" s="507"/>
      <c r="J158" s="286"/>
      <c r="K158" s="507"/>
      <c r="L158" s="440"/>
      <c r="M158" s="440"/>
      <c r="N158" s="440"/>
      <c r="O158" s="440"/>
      <c r="P158" s="440"/>
      <c r="Q158" s="440"/>
    </row>
    <row r="159" spans="1:17" s="416" customFormat="1">
      <c r="A159" s="439"/>
      <c r="B159" s="439"/>
      <c r="C159" s="598"/>
      <c r="D159" s="415"/>
      <c r="E159" s="507"/>
      <c r="F159" s="417"/>
      <c r="G159" s="1124"/>
      <c r="H159" s="599"/>
      <c r="I159" s="507"/>
      <c r="J159" s="286"/>
      <c r="K159" s="507"/>
      <c r="L159" s="440"/>
      <c r="M159" s="440"/>
      <c r="N159" s="440"/>
      <c r="O159" s="440"/>
      <c r="P159" s="440"/>
      <c r="Q159" s="440"/>
    </row>
    <row r="160" spans="1:17" s="416" customFormat="1">
      <c r="A160" s="439"/>
      <c r="B160" s="439"/>
      <c r="C160" s="598"/>
      <c r="D160" s="415"/>
      <c r="E160" s="507"/>
      <c r="F160" s="417"/>
      <c r="G160" s="1124"/>
      <c r="H160" s="599"/>
      <c r="I160" s="507"/>
      <c r="J160" s="286"/>
      <c r="K160" s="507"/>
      <c r="L160" s="440"/>
      <c r="M160" s="440"/>
      <c r="N160" s="440"/>
      <c r="O160" s="440"/>
      <c r="P160" s="440"/>
      <c r="Q160" s="440"/>
    </row>
    <row r="161" spans="1:17" s="416" customFormat="1">
      <c r="A161" s="439"/>
      <c r="B161" s="439"/>
      <c r="C161" s="598"/>
      <c r="D161" s="415"/>
      <c r="E161" s="507"/>
      <c r="F161" s="417"/>
      <c r="G161" s="1124"/>
      <c r="H161" s="599"/>
      <c r="I161" s="507"/>
      <c r="J161" s="286"/>
      <c r="K161" s="507"/>
      <c r="L161" s="440"/>
      <c r="M161" s="440"/>
      <c r="N161" s="440"/>
      <c r="O161" s="440"/>
      <c r="P161" s="440"/>
      <c r="Q161" s="440"/>
    </row>
    <row r="162" spans="1:17" s="416" customFormat="1">
      <c r="A162" s="439"/>
      <c r="B162" s="439"/>
      <c r="C162" s="598"/>
      <c r="D162" s="415"/>
      <c r="E162" s="507"/>
      <c r="F162" s="417"/>
      <c r="G162" s="1124"/>
      <c r="H162" s="599"/>
      <c r="I162" s="507"/>
      <c r="J162" s="286"/>
      <c r="K162" s="507"/>
      <c r="L162" s="440"/>
      <c r="M162" s="440"/>
      <c r="N162" s="440"/>
      <c r="O162" s="440"/>
      <c r="P162" s="440"/>
      <c r="Q162" s="440"/>
    </row>
    <row r="163" spans="1:17" s="416" customFormat="1">
      <c r="A163" s="439"/>
      <c r="B163" s="439"/>
      <c r="C163" s="598"/>
      <c r="D163" s="415"/>
      <c r="E163" s="507"/>
      <c r="F163" s="417"/>
      <c r="G163" s="1124"/>
      <c r="H163" s="599"/>
      <c r="I163" s="507"/>
      <c r="J163" s="286"/>
      <c r="K163" s="507"/>
      <c r="L163" s="440"/>
      <c r="M163" s="440"/>
      <c r="N163" s="440"/>
      <c r="O163" s="440"/>
      <c r="P163" s="440"/>
      <c r="Q163" s="440"/>
    </row>
    <row r="164" spans="1:17" s="416" customFormat="1">
      <c r="A164" s="439"/>
      <c r="B164" s="439"/>
      <c r="C164" s="598"/>
      <c r="D164" s="415"/>
      <c r="E164" s="507"/>
      <c r="F164" s="417"/>
      <c r="G164" s="1124"/>
      <c r="H164" s="599"/>
      <c r="I164" s="507"/>
      <c r="J164" s="286"/>
      <c r="K164" s="507"/>
      <c r="L164" s="440"/>
      <c r="M164" s="440"/>
      <c r="N164" s="440"/>
      <c r="O164" s="440"/>
      <c r="P164" s="440"/>
      <c r="Q164" s="440"/>
    </row>
    <row r="165" spans="1:17" s="416" customFormat="1">
      <c r="A165" s="439"/>
      <c r="B165" s="439"/>
      <c r="C165" s="598"/>
      <c r="D165" s="415"/>
      <c r="E165" s="507"/>
      <c r="F165" s="417"/>
      <c r="G165" s="1124"/>
      <c r="H165" s="599"/>
      <c r="I165" s="507"/>
      <c r="J165" s="286"/>
      <c r="K165" s="507"/>
      <c r="L165" s="440"/>
      <c r="M165" s="440"/>
      <c r="N165" s="440"/>
      <c r="O165" s="440"/>
      <c r="P165" s="440"/>
      <c r="Q165" s="440"/>
    </row>
    <row r="166" spans="1:17" s="416" customFormat="1">
      <c r="A166" s="439"/>
      <c r="B166" s="439"/>
      <c r="C166" s="598"/>
      <c r="D166" s="415"/>
      <c r="E166" s="507"/>
      <c r="F166" s="417"/>
      <c r="G166" s="1124"/>
      <c r="H166" s="599"/>
      <c r="I166" s="507"/>
      <c r="J166" s="286"/>
      <c r="K166" s="507"/>
      <c r="L166" s="440"/>
      <c r="M166" s="440"/>
      <c r="N166" s="440"/>
      <c r="O166" s="440"/>
      <c r="P166" s="440"/>
      <c r="Q166" s="440"/>
    </row>
    <row r="167" spans="1:17" s="416" customFormat="1">
      <c r="A167" s="439"/>
      <c r="B167" s="439"/>
      <c r="C167" s="598"/>
      <c r="D167" s="415"/>
      <c r="E167" s="507"/>
      <c r="F167" s="417"/>
      <c r="G167" s="1124"/>
      <c r="H167" s="599"/>
      <c r="I167" s="507"/>
      <c r="J167" s="286"/>
      <c r="K167" s="507"/>
      <c r="L167" s="440"/>
      <c r="M167" s="440"/>
      <c r="N167" s="440"/>
      <c r="O167" s="440"/>
      <c r="P167" s="440"/>
      <c r="Q167" s="440"/>
    </row>
    <row r="168" spans="1:17" s="416" customFormat="1">
      <c r="A168" s="439"/>
      <c r="B168" s="439"/>
      <c r="C168" s="598"/>
      <c r="D168" s="415"/>
      <c r="E168" s="507"/>
      <c r="F168" s="417"/>
      <c r="G168" s="1124"/>
      <c r="H168" s="599"/>
      <c r="I168" s="507"/>
      <c r="J168" s="286"/>
      <c r="K168" s="507"/>
      <c r="L168" s="440"/>
      <c r="M168" s="440"/>
      <c r="N168" s="440"/>
      <c r="O168" s="440"/>
      <c r="P168" s="440"/>
      <c r="Q168" s="440"/>
    </row>
    <row r="169" spans="1:17" s="416" customFormat="1">
      <c r="A169" s="439"/>
      <c r="B169" s="439"/>
      <c r="C169" s="598"/>
      <c r="D169" s="415"/>
      <c r="E169" s="507"/>
      <c r="F169" s="417"/>
      <c r="G169" s="1124"/>
      <c r="H169" s="599"/>
      <c r="I169" s="507"/>
      <c r="J169" s="286"/>
      <c r="K169" s="507"/>
      <c r="L169" s="440"/>
      <c r="M169" s="440"/>
      <c r="N169" s="440"/>
      <c r="O169" s="440"/>
      <c r="P169" s="440"/>
      <c r="Q169" s="440"/>
    </row>
    <row r="170" spans="1:17" s="416" customFormat="1">
      <c r="A170" s="439"/>
      <c r="B170" s="439"/>
      <c r="C170" s="598"/>
      <c r="D170" s="415"/>
      <c r="E170" s="507"/>
      <c r="F170" s="417"/>
      <c r="G170" s="1124"/>
      <c r="H170" s="599"/>
      <c r="I170" s="507"/>
      <c r="J170" s="286"/>
      <c r="K170" s="507"/>
      <c r="L170" s="440"/>
      <c r="M170" s="440"/>
      <c r="N170" s="440"/>
      <c r="O170" s="440"/>
      <c r="P170" s="440"/>
      <c r="Q170" s="440"/>
    </row>
    <row r="171" spans="1:17" s="416" customFormat="1">
      <c r="A171" s="439"/>
      <c r="B171" s="439"/>
      <c r="C171" s="598"/>
      <c r="D171" s="415"/>
      <c r="E171" s="507"/>
      <c r="F171" s="417"/>
      <c r="G171" s="1124"/>
      <c r="H171" s="599"/>
      <c r="I171" s="507"/>
      <c r="J171" s="286"/>
      <c r="K171" s="507"/>
      <c r="L171" s="440"/>
      <c r="M171" s="440"/>
      <c r="N171" s="440"/>
      <c r="O171" s="440"/>
      <c r="P171" s="440"/>
      <c r="Q171" s="440"/>
    </row>
    <row r="172" spans="1:17" s="416" customFormat="1">
      <c r="A172" s="439"/>
      <c r="B172" s="439"/>
      <c r="C172" s="598"/>
      <c r="D172" s="415"/>
      <c r="E172" s="507"/>
      <c r="F172" s="417"/>
      <c r="G172" s="1124"/>
      <c r="H172" s="599"/>
      <c r="I172" s="507"/>
      <c r="J172" s="286"/>
      <c r="K172" s="507"/>
      <c r="L172" s="440"/>
      <c r="M172" s="440"/>
      <c r="N172" s="440"/>
      <c r="O172" s="440"/>
      <c r="P172" s="440"/>
      <c r="Q172" s="440"/>
    </row>
    <row r="173" spans="1:17" s="416" customFormat="1">
      <c r="A173" s="439"/>
      <c r="B173" s="439"/>
      <c r="C173" s="598"/>
      <c r="D173" s="415"/>
      <c r="E173" s="507"/>
      <c r="F173" s="417"/>
      <c r="G173" s="1124"/>
      <c r="H173" s="599"/>
      <c r="I173" s="507"/>
      <c r="J173" s="286"/>
      <c r="K173" s="507"/>
      <c r="L173" s="440"/>
      <c r="M173" s="440"/>
      <c r="N173" s="440"/>
      <c r="O173" s="440"/>
      <c r="P173" s="440"/>
      <c r="Q173" s="440"/>
    </row>
    <row r="174" spans="1:17" s="416" customFormat="1">
      <c r="A174" s="439"/>
      <c r="B174" s="439"/>
      <c r="C174" s="598"/>
      <c r="D174" s="415"/>
      <c r="E174" s="507"/>
      <c r="F174" s="417"/>
      <c r="G174" s="1124"/>
      <c r="H174" s="599"/>
      <c r="I174" s="507"/>
      <c r="J174" s="286"/>
      <c r="K174" s="507"/>
      <c r="L174" s="440"/>
      <c r="M174" s="440"/>
      <c r="N174" s="440"/>
      <c r="O174" s="440"/>
      <c r="P174" s="440"/>
      <c r="Q174" s="440"/>
    </row>
    <row r="175" spans="1:17" s="416" customFormat="1">
      <c r="A175" s="439"/>
      <c r="B175" s="439"/>
      <c r="C175" s="598"/>
      <c r="D175" s="415"/>
      <c r="E175" s="507"/>
      <c r="F175" s="417"/>
      <c r="G175" s="1124"/>
      <c r="H175" s="599"/>
      <c r="I175" s="507"/>
      <c r="J175" s="286"/>
      <c r="K175" s="507"/>
      <c r="L175" s="440"/>
      <c r="M175" s="440"/>
      <c r="N175" s="440"/>
      <c r="O175" s="440"/>
      <c r="P175" s="440"/>
      <c r="Q175" s="440"/>
    </row>
    <row r="176" spans="1:17" s="416" customFormat="1">
      <c r="A176" s="439"/>
      <c r="B176" s="439"/>
      <c r="C176" s="598"/>
      <c r="D176" s="415"/>
      <c r="E176" s="507"/>
      <c r="F176" s="417"/>
      <c r="G176" s="1124"/>
      <c r="H176" s="599"/>
      <c r="I176" s="507"/>
      <c r="J176" s="286"/>
      <c r="K176" s="507"/>
      <c r="L176" s="440"/>
      <c r="M176" s="440"/>
      <c r="N176" s="440"/>
      <c r="O176" s="440"/>
      <c r="P176" s="440"/>
      <c r="Q176" s="440"/>
    </row>
    <row r="177" spans="1:17" s="416" customFormat="1">
      <c r="A177" s="439"/>
      <c r="B177" s="439"/>
      <c r="C177" s="598"/>
      <c r="D177" s="415"/>
      <c r="E177" s="507"/>
      <c r="F177" s="417"/>
      <c r="G177" s="1124"/>
      <c r="H177" s="599"/>
      <c r="I177" s="507"/>
      <c r="J177" s="286"/>
      <c r="K177" s="507"/>
      <c r="L177" s="440"/>
      <c r="M177" s="440"/>
      <c r="N177" s="440"/>
      <c r="O177" s="440"/>
      <c r="P177" s="440"/>
      <c r="Q177" s="440"/>
    </row>
    <row r="178" spans="1:17" s="416" customFormat="1">
      <c r="A178" s="439"/>
      <c r="B178" s="439"/>
      <c r="C178" s="598"/>
      <c r="D178" s="415"/>
      <c r="E178" s="507"/>
      <c r="F178" s="417"/>
      <c r="G178" s="1124"/>
      <c r="H178" s="599"/>
      <c r="I178" s="507"/>
      <c r="J178" s="286"/>
      <c r="K178" s="507"/>
      <c r="L178" s="440"/>
      <c r="M178" s="440"/>
      <c r="N178" s="440"/>
      <c r="O178" s="440"/>
      <c r="P178" s="440"/>
      <c r="Q178" s="440"/>
    </row>
    <row r="179" spans="1:17" s="416" customFormat="1">
      <c r="A179" s="439"/>
      <c r="B179" s="439"/>
      <c r="C179" s="598"/>
      <c r="D179" s="415"/>
      <c r="E179" s="507"/>
      <c r="F179" s="417"/>
      <c r="G179" s="1124"/>
      <c r="H179" s="599"/>
      <c r="I179" s="507"/>
      <c r="J179" s="286"/>
      <c r="K179" s="507"/>
      <c r="L179" s="440"/>
      <c r="M179" s="440"/>
      <c r="N179" s="440"/>
      <c r="O179" s="440"/>
      <c r="P179" s="440"/>
      <c r="Q179" s="440"/>
    </row>
    <row r="180" spans="1:17" s="416" customFormat="1">
      <c r="A180" s="439"/>
      <c r="B180" s="439"/>
      <c r="C180" s="598"/>
      <c r="D180" s="415"/>
      <c r="E180" s="507"/>
      <c r="F180" s="417"/>
      <c r="G180" s="1124"/>
      <c r="H180" s="599"/>
      <c r="I180" s="507"/>
      <c r="J180" s="286"/>
      <c r="K180" s="507"/>
      <c r="L180" s="440"/>
      <c r="M180" s="440"/>
      <c r="N180" s="440"/>
      <c r="O180" s="440"/>
      <c r="P180" s="440"/>
      <c r="Q180" s="440"/>
    </row>
    <row r="181" spans="1:17" s="416" customFormat="1">
      <c r="A181" s="439"/>
      <c r="B181" s="439"/>
      <c r="C181" s="598"/>
      <c r="D181" s="415"/>
      <c r="E181" s="507"/>
      <c r="F181" s="417"/>
      <c r="G181" s="1124"/>
      <c r="H181" s="599"/>
      <c r="I181" s="507"/>
      <c r="J181" s="286"/>
      <c r="K181" s="507"/>
      <c r="L181" s="440"/>
      <c r="M181" s="440"/>
      <c r="N181" s="440"/>
      <c r="O181" s="440"/>
      <c r="P181" s="440"/>
      <c r="Q181" s="440"/>
    </row>
    <row r="182" spans="1:17" s="416" customFormat="1">
      <c r="A182" s="439"/>
      <c r="B182" s="439"/>
      <c r="C182" s="598"/>
      <c r="D182" s="415"/>
      <c r="E182" s="507"/>
      <c r="F182" s="417"/>
      <c r="G182" s="1124"/>
      <c r="H182" s="599"/>
      <c r="I182" s="507"/>
      <c r="J182" s="286"/>
      <c r="K182" s="507"/>
      <c r="L182" s="440"/>
      <c r="M182" s="440"/>
      <c r="N182" s="440"/>
      <c r="O182" s="440"/>
      <c r="P182" s="440"/>
      <c r="Q182" s="440"/>
    </row>
    <row r="183" spans="1:17" s="416" customFormat="1">
      <c r="A183" s="439"/>
      <c r="B183" s="439"/>
      <c r="C183" s="598"/>
      <c r="D183" s="415"/>
      <c r="E183" s="507"/>
      <c r="F183" s="417"/>
      <c r="G183" s="1124"/>
      <c r="H183" s="599"/>
      <c r="I183" s="507"/>
      <c r="J183" s="286"/>
      <c r="K183" s="507"/>
      <c r="L183" s="440"/>
      <c r="M183" s="440"/>
      <c r="N183" s="440"/>
      <c r="O183" s="440"/>
      <c r="P183" s="440"/>
      <c r="Q183" s="440"/>
    </row>
    <row r="184" spans="1:17" s="416" customFormat="1">
      <c r="A184" s="439"/>
      <c r="B184" s="439"/>
      <c r="C184" s="598"/>
      <c r="D184" s="415"/>
      <c r="E184" s="507"/>
      <c r="F184" s="417"/>
      <c r="G184" s="1124"/>
      <c r="H184" s="599"/>
      <c r="I184" s="507"/>
      <c r="J184" s="286"/>
      <c r="K184" s="507"/>
      <c r="L184" s="440"/>
      <c r="M184" s="440"/>
      <c r="N184" s="440"/>
      <c r="O184" s="440"/>
      <c r="P184" s="440"/>
      <c r="Q184" s="440"/>
    </row>
    <row r="185" spans="1:17" s="416" customFormat="1">
      <c r="A185" s="439"/>
      <c r="B185" s="439"/>
      <c r="C185" s="598"/>
      <c r="D185" s="415"/>
      <c r="E185" s="507"/>
      <c r="F185" s="417"/>
      <c r="G185" s="1124"/>
      <c r="H185" s="599"/>
      <c r="I185" s="507"/>
      <c r="J185" s="286"/>
      <c r="K185" s="507"/>
      <c r="L185" s="440"/>
      <c r="M185" s="440"/>
      <c r="N185" s="440"/>
      <c r="O185" s="440"/>
      <c r="P185" s="440"/>
      <c r="Q185" s="440"/>
    </row>
    <row r="186" spans="1:17" s="416" customFormat="1">
      <c r="A186" s="439"/>
      <c r="B186" s="439"/>
      <c r="C186" s="598"/>
      <c r="D186" s="415"/>
      <c r="E186" s="507"/>
      <c r="F186" s="417"/>
      <c r="G186" s="1124"/>
      <c r="H186" s="599"/>
      <c r="I186" s="507"/>
      <c r="J186" s="286"/>
      <c r="K186" s="507"/>
      <c r="L186" s="440"/>
      <c r="M186" s="440"/>
      <c r="N186" s="440"/>
      <c r="O186" s="440"/>
      <c r="P186" s="440"/>
      <c r="Q186" s="440"/>
    </row>
    <row r="187" spans="1:17" s="416" customFormat="1">
      <c r="A187" s="439"/>
      <c r="B187" s="439"/>
      <c r="C187" s="598"/>
      <c r="D187" s="415"/>
      <c r="E187" s="507"/>
      <c r="F187" s="417"/>
      <c r="G187" s="1124"/>
      <c r="H187" s="599"/>
      <c r="I187" s="507"/>
      <c r="J187" s="286"/>
      <c r="K187" s="507"/>
      <c r="L187" s="440"/>
      <c r="M187" s="440"/>
      <c r="N187" s="440"/>
      <c r="O187" s="440"/>
      <c r="P187" s="440"/>
      <c r="Q187" s="440"/>
    </row>
    <row r="188" spans="1:17" s="416" customFormat="1">
      <c r="A188" s="439"/>
      <c r="B188" s="439"/>
      <c r="C188" s="598"/>
      <c r="D188" s="415"/>
      <c r="E188" s="507"/>
      <c r="F188" s="417"/>
      <c r="G188" s="1124"/>
      <c r="H188" s="599"/>
      <c r="I188" s="507"/>
      <c r="J188" s="286"/>
      <c r="K188" s="507"/>
      <c r="L188" s="440"/>
      <c r="M188" s="440"/>
      <c r="N188" s="440"/>
      <c r="O188" s="440"/>
      <c r="P188" s="440"/>
      <c r="Q188" s="440"/>
    </row>
    <row r="189" spans="1:17" s="416" customFormat="1">
      <c r="A189" s="439"/>
      <c r="B189" s="439"/>
      <c r="C189" s="598"/>
      <c r="D189" s="415"/>
      <c r="E189" s="507"/>
      <c r="F189" s="417"/>
      <c r="G189" s="1124"/>
      <c r="H189" s="599"/>
      <c r="I189" s="507"/>
      <c r="J189" s="286"/>
      <c r="K189" s="507"/>
      <c r="L189" s="440"/>
      <c r="M189" s="440"/>
      <c r="N189" s="440"/>
      <c r="O189" s="440"/>
      <c r="P189" s="440"/>
      <c r="Q189" s="440"/>
    </row>
    <row r="190" spans="1:17" s="416" customFormat="1">
      <c r="A190" s="439"/>
      <c r="B190" s="439"/>
      <c r="C190" s="598"/>
      <c r="D190" s="415"/>
      <c r="E190" s="507"/>
      <c r="F190" s="417"/>
      <c r="G190" s="1124"/>
      <c r="H190" s="599"/>
      <c r="I190" s="507"/>
      <c r="J190" s="286"/>
      <c r="K190" s="507"/>
      <c r="L190" s="440"/>
      <c r="M190" s="440"/>
      <c r="N190" s="440"/>
      <c r="O190" s="440"/>
      <c r="P190" s="440"/>
      <c r="Q190" s="440"/>
    </row>
    <row r="191" spans="1:17" s="416" customFormat="1">
      <c r="A191" s="439"/>
      <c r="B191" s="439"/>
      <c r="C191" s="598"/>
      <c r="D191" s="415"/>
      <c r="E191" s="507"/>
      <c r="F191" s="417"/>
      <c r="G191" s="1124"/>
      <c r="H191" s="599"/>
      <c r="I191" s="507"/>
      <c r="J191" s="286"/>
      <c r="K191" s="507"/>
      <c r="L191" s="440"/>
      <c r="M191" s="440"/>
      <c r="N191" s="440"/>
      <c r="O191" s="440"/>
      <c r="P191" s="440"/>
      <c r="Q191" s="440"/>
    </row>
    <row r="192" spans="1:17" s="416" customFormat="1">
      <c r="A192" s="439"/>
      <c r="B192" s="439"/>
      <c r="C192" s="598"/>
      <c r="D192" s="415"/>
      <c r="E192" s="507"/>
      <c r="F192" s="417"/>
      <c r="G192" s="1124"/>
      <c r="H192" s="599"/>
      <c r="I192" s="507"/>
      <c r="J192" s="286"/>
      <c r="K192" s="507"/>
      <c r="L192" s="440"/>
      <c r="M192" s="440"/>
      <c r="N192" s="440"/>
      <c r="O192" s="440"/>
      <c r="P192" s="440"/>
      <c r="Q192" s="440"/>
    </row>
    <row r="193" spans="1:17" s="416" customFormat="1">
      <c r="A193" s="439"/>
      <c r="B193" s="439"/>
      <c r="C193" s="598"/>
      <c r="D193" s="415"/>
      <c r="E193" s="507"/>
      <c r="F193" s="417"/>
      <c r="G193" s="1124"/>
      <c r="H193" s="599"/>
      <c r="I193" s="507"/>
      <c r="J193" s="286"/>
      <c r="K193" s="507"/>
      <c r="L193" s="440"/>
      <c r="M193" s="440"/>
      <c r="N193" s="440"/>
      <c r="O193" s="440"/>
      <c r="P193" s="440"/>
      <c r="Q193" s="440"/>
    </row>
    <row r="194" spans="1:17" s="416" customFormat="1">
      <c r="A194" s="439"/>
      <c r="B194" s="439"/>
      <c r="C194" s="598"/>
      <c r="D194" s="415"/>
      <c r="E194" s="507"/>
      <c r="F194" s="417"/>
      <c r="G194" s="1124"/>
      <c r="H194" s="599"/>
      <c r="I194" s="507"/>
      <c r="J194" s="286"/>
      <c r="K194" s="507"/>
      <c r="L194" s="440"/>
      <c r="M194" s="440"/>
      <c r="N194" s="440"/>
      <c r="O194" s="440"/>
      <c r="P194" s="440"/>
      <c r="Q194" s="440"/>
    </row>
    <row r="195" spans="1:17" s="416" customFormat="1">
      <c r="A195" s="439"/>
      <c r="B195" s="439"/>
      <c r="C195" s="598"/>
      <c r="D195" s="415"/>
      <c r="E195" s="507"/>
      <c r="F195" s="417"/>
      <c r="G195" s="1124"/>
      <c r="H195" s="599"/>
      <c r="I195" s="507"/>
      <c r="J195" s="286"/>
      <c r="K195" s="507"/>
      <c r="L195" s="440"/>
      <c r="M195" s="440"/>
      <c r="N195" s="440"/>
      <c r="O195" s="440"/>
      <c r="P195" s="440"/>
      <c r="Q195" s="440"/>
    </row>
    <row r="196" spans="1:17" s="416" customFormat="1">
      <c r="A196" s="439"/>
      <c r="B196" s="439"/>
      <c r="C196" s="598"/>
      <c r="D196" s="415"/>
      <c r="E196" s="507"/>
      <c r="F196" s="417"/>
      <c r="G196" s="1124"/>
      <c r="H196" s="599"/>
      <c r="I196" s="507"/>
      <c r="J196" s="286"/>
      <c r="K196" s="507"/>
      <c r="L196" s="440"/>
      <c r="M196" s="440"/>
      <c r="N196" s="440"/>
      <c r="O196" s="440"/>
      <c r="P196" s="440"/>
      <c r="Q196" s="440"/>
    </row>
    <row r="197" spans="1:17" s="416" customFormat="1">
      <c r="A197" s="439"/>
      <c r="B197" s="439"/>
      <c r="C197" s="598"/>
      <c r="D197" s="415"/>
      <c r="E197" s="507"/>
      <c r="F197" s="417"/>
      <c r="G197" s="1124"/>
      <c r="H197" s="599"/>
      <c r="I197" s="507"/>
      <c r="J197" s="286"/>
      <c r="K197" s="507"/>
      <c r="L197" s="440"/>
      <c r="M197" s="440"/>
      <c r="N197" s="440"/>
      <c r="O197" s="440"/>
      <c r="P197" s="440"/>
      <c r="Q197" s="440"/>
    </row>
    <row r="198" spans="1:17" s="416" customFormat="1">
      <c r="A198" s="439"/>
      <c r="B198" s="439"/>
      <c r="C198" s="598"/>
      <c r="D198" s="415"/>
      <c r="E198" s="507"/>
      <c r="F198" s="417"/>
      <c r="G198" s="1124"/>
      <c r="H198" s="599"/>
      <c r="I198" s="507"/>
      <c r="J198" s="286"/>
      <c r="K198" s="507"/>
      <c r="L198" s="440"/>
      <c r="M198" s="440"/>
      <c r="N198" s="440"/>
      <c r="O198" s="440"/>
      <c r="P198" s="440"/>
      <c r="Q198" s="440"/>
    </row>
    <row r="199" spans="1:17" s="416" customFormat="1">
      <c r="A199" s="439"/>
      <c r="B199" s="439"/>
      <c r="C199" s="598"/>
      <c r="D199" s="415"/>
      <c r="E199" s="507"/>
      <c r="F199" s="417"/>
      <c r="G199" s="1124"/>
      <c r="H199" s="599"/>
      <c r="I199" s="507"/>
      <c r="J199" s="286"/>
      <c r="K199" s="507"/>
      <c r="L199" s="440"/>
      <c r="M199" s="440"/>
      <c r="N199" s="440"/>
      <c r="O199" s="440"/>
      <c r="P199" s="440"/>
      <c r="Q199" s="440"/>
    </row>
    <row r="200" spans="1:17" s="416" customFormat="1">
      <c r="A200" s="439"/>
      <c r="B200" s="439"/>
      <c r="C200" s="598"/>
      <c r="D200" s="415"/>
      <c r="E200" s="507"/>
      <c r="F200" s="417"/>
      <c r="G200" s="1124"/>
      <c r="H200" s="599"/>
      <c r="I200" s="507"/>
      <c r="J200" s="286"/>
      <c r="K200" s="507"/>
      <c r="L200" s="440"/>
      <c r="M200" s="440"/>
      <c r="N200" s="440"/>
      <c r="O200" s="440"/>
      <c r="P200" s="440"/>
      <c r="Q200" s="440"/>
    </row>
    <row r="201" spans="1:17" s="416" customFormat="1">
      <c r="A201" s="439"/>
      <c r="B201" s="439"/>
      <c r="C201" s="598"/>
      <c r="D201" s="415"/>
      <c r="E201" s="507"/>
      <c r="F201" s="417"/>
      <c r="G201" s="1124"/>
      <c r="H201" s="599"/>
      <c r="I201" s="507"/>
      <c r="J201" s="286"/>
      <c r="K201" s="507"/>
      <c r="L201" s="440"/>
      <c r="M201" s="440"/>
      <c r="N201" s="440"/>
      <c r="O201" s="440"/>
      <c r="P201" s="440"/>
      <c r="Q201" s="440"/>
    </row>
    <row r="202" spans="1:17" s="416" customFormat="1">
      <c r="A202" s="439"/>
      <c r="B202" s="439"/>
      <c r="C202" s="598"/>
      <c r="D202" s="415"/>
      <c r="E202" s="507"/>
      <c r="F202" s="417"/>
      <c r="G202" s="1124"/>
      <c r="H202" s="599"/>
      <c r="I202" s="507"/>
      <c r="J202" s="286"/>
      <c r="K202" s="507"/>
      <c r="L202" s="440"/>
      <c r="M202" s="440"/>
      <c r="N202" s="440"/>
      <c r="O202" s="440"/>
      <c r="P202" s="440"/>
      <c r="Q202" s="440"/>
    </row>
    <row r="203" spans="1:17" s="416" customFormat="1">
      <c r="A203" s="439"/>
      <c r="B203" s="439"/>
      <c r="C203" s="598"/>
      <c r="D203" s="415"/>
      <c r="E203" s="507"/>
      <c r="F203" s="417"/>
      <c r="G203" s="1124"/>
      <c r="H203" s="599"/>
      <c r="I203" s="507"/>
      <c r="J203" s="286"/>
      <c r="K203" s="507"/>
      <c r="L203" s="440"/>
      <c r="M203" s="440"/>
      <c r="N203" s="440"/>
      <c r="O203" s="440"/>
      <c r="P203" s="440"/>
      <c r="Q203" s="440"/>
    </row>
    <row r="204" spans="1:17" s="416" customFormat="1">
      <c r="A204" s="439"/>
      <c r="B204" s="439"/>
      <c r="C204" s="598"/>
      <c r="D204" s="415"/>
      <c r="E204" s="507"/>
      <c r="F204" s="417"/>
      <c r="G204" s="1124"/>
      <c r="H204" s="599"/>
      <c r="I204" s="507"/>
      <c r="J204" s="286"/>
      <c r="K204" s="507"/>
      <c r="L204" s="440"/>
      <c r="M204" s="440"/>
      <c r="N204" s="440"/>
      <c r="O204" s="440"/>
      <c r="P204" s="440"/>
      <c r="Q204" s="440"/>
    </row>
    <row r="205" spans="1:17" s="416" customFormat="1">
      <c r="A205" s="439"/>
      <c r="B205" s="439"/>
      <c r="C205" s="598"/>
      <c r="D205" s="415"/>
      <c r="E205" s="507"/>
      <c r="F205" s="417"/>
      <c r="G205" s="1124"/>
      <c r="H205" s="599"/>
      <c r="I205" s="507"/>
      <c r="J205" s="286"/>
      <c r="K205" s="507"/>
      <c r="L205" s="440"/>
      <c r="M205" s="440"/>
      <c r="N205" s="440"/>
      <c r="O205" s="440"/>
      <c r="P205" s="440"/>
      <c r="Q205" s="440"/>
    </row>
    <row r="206" spans="1:17" s="416" customFormat="1">
      <c r="A206" s="439"/>
      <c r="B206" s="439"/>
      <c r="C206" s="598"/>
      <c r="D206" s="415"/>
      <c r="E206" s="507"/>
      <c r="F206" s="417"/>
      <c r="G206" s="1124"/>
      <c r="H206" s="599"/>
      <c r="I206" s="507"/>
      <c r="J206" s="286"/>
      <c r="K206" s="507"/>
      <c r="L206" s="440"/>
      <c r="M206" s="440"/>
      <c r="N206" s="440"/>
      <c r="O206" s="440"/>
      <c r="P206" s="440"/>
      <c r="Q206" s="440"/>
    </row>
    <row r="207" spans="1:17" s="416" customFormat="1">
      <c r="A207" s="439"/>
      <c r="B207" s="439"/>
      <c r="C207" s="598"/>
      <c r="D207" s="415"/>
      <c r="E207" s="507"/>
      <c r="F207" s="417"/>
      <c r="G207" s="1124"/>
      <c r="H207" s="599"/>
      <c r="I207" s="507"/>
      <c r="J207" s="286"/>
      <c r="K207" s="507"/>
      <c r="L207" s="440"/>
      <c r="M207" s="440"/>
      <c r="N207" s="440"/>
      <c r="O207" s="440"/>
      <c r="P207" s="440"/>
      <c r="Q207" s="440"/>
    </row>
    <row r="208" spans="1:17" s="416" customFormat="1">
      <c r="A208" s="439"/>
      <c r="B208" s="439"/>
      <c r="C208" s="598"/>
      <c r="D208" s="415"/>
      <c r="E208" s="507"/>
      <c r="F208" s="417"/>
      <c r="G208" s="1124"/>
      <c r="H208" s="599"/>
      <c r="I208" s="507"/>
      <c r="J208" s="286"/>
      <c r="K208" s="507"/>
      <c r="L208" s="440"/>
      <c r="M208" s="440"/>
      <c r="N208" s="440"/>
      <c r="O208" s="440"/>
      <c r="P208" s="440"/>
      <c r="Q208" s="440"/>
    </row>
    <row r="209" spans="1:17" s="416" customFormat="1">
      <c r="A209" s="439"/>
      <c r="B209" s="439"/>
      <c r="C209" s="598"/>
      <c r="D209" s="415"/>
      <c r="E209" s="507"/>
      <c r="F209" s="417"/>
      <c r="G209" s="1124"/>
      <c r="H209" s="599"/>
      <c r="I209" s="507"/>
      <c r="J209" s="286"/>
      <c r="K209" s="507"/>
      <c r="L209" s="440"/>
      <c r="M209" s="440"/>
      <c r="N209" s="440"/>
      <c r="O209" s="440"/>
      <c r="P209" s="440"/>
      <c r="Q209" s="440"/>
    </row>
    <row r="210" spans="1:17" s="416" customFormat="1">
      <c r="A210" s="439"/>
      <c r="B210" s="439"/>
      <c r="C210" s="598"/>
      <c r="D210" s="415"/>
      <c r="E210" s="507"/>
      <c r="F210" s="417"/>
      <c r="G210" s="1124"/>
      <c r="H210" s="599"/>
      <c r="I210" s="507"/>
      <c r="J210" s="286"/>
      <c r="K210" s="507"/>
      <c r="L210" s="440"/>
      <c r="M210" s="440"/>
      <c r="N210" s="440"/>
      <c r="O210" s="440"/>
      <c r="P210" s="440"/>
      <c r="Q210" s="440"/>
    </row>
    <row r="211" spans="1:17" s="416" customFormat="1">
      <c r="A211" s="439"/>
      <c r="B211" s="439"/>
      <c r="C211" s="598"/>
      <c r="D211" s="415"/>
      <c r="E211" s="507"/>
      <c r="F211" s="417"/>
      <c r="G211" s="1124"/>
      <c r="H211" s="599"/>
      <c r="I211" s="507"/>
      <c r="J211" s="286"/>
      <c r="K211" s="507"/>
      <c r="L211" s="440"/>
      <c r="M211" s="440"/>
      <c r="N211" s="440"/>
      <c r="O211" s="440"/>
      <c r="P211" s="440"/>
      <c r="Q211" s="440"/>
    </row>
    <row r="212" spans="1:17" s="416" customFormat="1">
      <c r="A212" s="439"/>
      <c r="B212" s="439"/>
      <c r="C212" s="598"/>
      <c r="D212" s="415"/>
      <c r="E212" s="507"/>
      <c r="F212" s="417"/>
      <c r="G212" s="1124"/>
      <c r="H212" s="599"/>
      <c r="I212" s="507"/>
      <c r="J212" s="286"/>
      <c r="K212" s="507"/>
      <c r="L212" s="440"/>
      <c r="M212" s="440"/>
      <c r="N212" s="440"/>
      <c r="O212" s="440"/>
      <c r="P212" s="440"/>
      <c r="Q212" s="440"/>
    </row>
    <row r="213" spans="1:17" s="416" customFormat="1">
      <c r="A213" s="439"/>
      <c r="B213" s="439"/>
      <c r="C213" s="598"/>
      <c r="D213" s="415"/>
      <c r="E213" s="507"/>
      <c r="F213" s="417"/>
      <c r="G213" s="1124"/>
      <c r="H213" s="599"/>
      <c r="I213" s="507"/>
      <c r="J213" s="286"/>
      <c r="K213" s="507"/>
      <c r="L213" s="440"/>
      <c r="M213" s="440"/>
      <c r="N213" s="440"/>
      <c r="O213" s="440"/>
      <c r="P213" s="440"/>
      <c r="Q213" s="440"/>
    </row>
    <row r="214" spans="1:17" s="416" customFormat="1">
      <c r="A214" s="439"/>
      <c r="B214" s="439"/>
      <c r="C214" s="598"/>
      <c r="D214" s="415"/>
      <c r="E214" s="507"/>
      <c r="F214" s="417"/>
      <c r="G214" s="1124"/>
      <c r="H214" s="599"/>
      <c r="I214" s="507"/>
      <c r="J214" s="286"/>
      <c r="K214" s="507"/>
      <c r="L214" s="440"/>
      <c r="M214" s="440"/>
      <c r="N214" s="440"/>
      <c r="O214" s="440"/>
      <c r="P214" s="440"/>
      <c r="Q214" s="440"/>
    </row>
    <row r="215" spans="1:17" s="416" customFormat="1">
      <c r="A215" s="439"/>
      <c r="B215" s="439"/>
      <c r="C215" s="598"/>
      <c r="D215" s="415"/>
      <c r="E215" s="507"/>
      <c r="F215" s="417"/>
      <c r="G215" s="1124"/>
      <c r="H215" s="599"/>
      <c r="I215" s="507"/>
      <c r="J215" s="286"/>
      <c r="K215" s="507"/>
      <c r="L215" s="440"/>
      <c r="M215" s="440"/>
      <c r="N215" s="440"/>
      <c r="O215" s="440"/>
      <c r="P215" s="440"/>
      <c r="Q215" s="440"/>
    </row>
    <row r="216" spans="1:17" s="416" customFormat="1">
      <c r="A216" s="439"/>
      <c r="B216" s="439"/>
      <c r="C216" s="598"/>
      <c r="D216" s="415"/>
      <c r="E216" s="507"/>
      <c r="F216" s="417"/>
      <c r="G216" s="1124"/>
      <c r="H216" s="599"/>
      <c r="I216" s="507"/>
      <c r="J216" s="286"/>
      <c r="K216" s="507"/>
      <c r="L216" s="440"/>
      <c r="M216" s="440"/>
      <c r="N216" s="440"/>
      <c r="O216" s="440"/>
      <c r="P216" s="440"/>
      <c r="Q216" s="440"/>
    </row>
    <row r="217" spans="1:17" s="416" customFormat="1">
      <c r="A217" s="439"/>
      <c r="B217" s="439"/>
      <c r="C217" s="598"/>
      <c r="D217" s="415"/>
      <c r="E217" s="507"/>
      <c r="F217" s="417"/>
      <c r="G217" s="1124"/>
      <c r="H217" s="599"/>
      <c r="I217" s="507"/>
      <c r="J217" s="286"/>
      <c r="K217" s="507"/>
      <c r="L217" s="440"/>
      <c r="M217" s="440"/>
      <c r="N217" s="440"/>
      <c r="O217" s="440"/>
      <c r="P217" s="440"/>
      <c r="Q217" s="440"/>
    </row>
    <row r="218" spans="1:17" s="416" customFormat="1">
      <c r="A218" s="439"/>
      <c r="B218" s="439"/>
      <c r="C218" s="598"/>
      <c r="D218" s="415"/>
      <c r="E218" s="507"/>
      <c r="F218" s="417"/>
      <c r="G218" s="1124"/>
      <c r="H218" s="599"/>
      <c r="I218" s="507"/>
      <c r="J218" s="286"/>
      <c r="K218" s="507"/>
      <c r="L218" s="440"/>
      <c r="M218" s="440"/>
      <c r="N218" s="440"/>
      <c r="O218" s="440"/>
      <c r="P218" s="440"/>
      <c r="Q218" s="440"/>
    </row>
    <row r="219" spans="1:17" s="416" customFormat="1">
      <c r="A219" s="439"/>
      <c r="B219" s="439"/>
      <c r="C219" s="598"/>
      <c r="D219" s="415"/>
      <c r="E219" s="507"/>
      <c r="F219" s="417"/>
      <c r="G219" s="1124"/>
      <c r="H219" s="599"/>
      <c r="I219" s="507"/>
      <c r="J219" s="286"/>
      <c r="K219" s="507"/>
      <c r="L219" s="440"/>
      <c r="M219" s="440"/>
      <c r="N219" s="440"/>
      <c r="O219" s="440"/>
      <c r="P219" s="440"/>
      <c r="Q219" s="440"/>
    </row>
    <row r="220" spans="1:17" s="416" customFormat="1">
      <c r="A220" s="439"/>
      <c r="B220" s="439"/>
      <c r="C220" s="598"/>
      <c r="D220" s="415"/>
      <c r="E220" s="507"/>
      <c r="F220" s="417"/>
      <c r="G220" s="1124"/>
      <c r="H220" s="599"/>
      <c r="I220" s="507"/>
      <c r="J220" s="286"/>
      <c r="K220" s="507"/>
      <c r="L220" s="440"/>
      <c r="M220" s="440"/>
      <c r="N220" s="440"/>
      <c r="O220" s="440"/>
      <c r="P220" s="440"/>
      <c r="Q220" s="440"/>
    </row>
    <row r="221" spans="1:17" s="416" customFormat="1">
      <c r="A221" s="439"/>
      <c r="B221" s="439"/>
      <c r="C221" s="598"/>
      <c r="D221" s="415"/>
      <c r="E221" s="507"/>
      <c r="F221" s="417"/>
      <c r="G221" s="1124"/>
      <c r="H221" s="599"/>
      <c r="I221" s="507"/>
      <c r="J221" s="286"/>
      <c r="K221" s="507"/>
      <c r="L221" s="440"/>
      <c r="M221" s="440"/>
      <c r="N221" s="440"/>
      <c r="O221" s="440"/>
      <c r="P221" s="440"/>
      <c r="Q221" s="440"/>
    </row>
    <row r="222" spans="1:17" s="416" customFormat="1">
      <c r="A222" s="439"/>
      <c r="B222" s="439"/>
      <c r="C222" s="598"/>
      <c r="D222" s="415"/>
      <c r="E222" s="507"/>
      <c r="F222" s="417"/>
      <c r="G222" s="1124"/>
      <c r="H222" s="599"/>
      <c r="I222" s="507"/>
      <c r="J222" s="286"/>
      <c r="K222" s="507"/>
      <c r="L222" s="440"/>
      <c r="M222" s="440"/>
      <c r="N222" s="440"/>
      <c r="O222" s="440"/>
      <c r="P222" s="440"/>
      <c r="Q222" s="440"/>
    </row>
    <row r="223" spans="1:17" s="416" customFormat="1">
      <c r="A223" s="439"/>
      <c r="B223" s="439"/>
      <c r="C223" s="598"/>
      <c r="D223" s="415"/>
      <c r="E223" s="507"/>
      <c r="F223" s="417"/>
      <c r="G223" s="1124"/>
      <c r="H223" s="599"/>
      <c r="I223" s="507"/>
      <c r="J223" s="286"/>
      <c r="K223" s="507"/>
      <c r="L223" s="440"/>
      <c r="M223" s="440"/>
      <c r="N223" s="440"/>
      <c r="O223" s="440"/>
      <c r="P223" s="440"/>
      <c r="Q223" s="440"/>
    </row>
    <row r="224" spans="1:17" s="416" customFormat="1">
      <c r="A224" s="439"/>
      <c r="B224" s="439"/>
      <c r="C224" s="598"/>
      <c r="D224" s="415"/>
      <c r="E224" s="507"/>
      <c r="F224" s="417"/>
      <c r="G224" s="1124"/>
      <c r="H224" s="599"/>
      <c r="I224" s="507"/>
      <c r="J224" s="286"/>
      <c r="K224" s="507"/>
      <c r="L224" s="440"/>
      <c r="M224" s="440"/>
      <c r="N224" s="440"/>
      <c r="O224" s="440"/>
      <c r="P224" s="440"/>
      <c r="Q224" s="440"/>
    </row>
    <row r="225" spans="1:17" s="416" customFormat="1">
      <c r="A225" s="439"/>
      <c r="B225" s="439"/>
      <c r="C225" s="598"/>
      <c r="D225" s="415"/>
      <c r="E225" s="507"/>
      <c r="F225" s="417"/>
      <c r="G225" s="1124"/>
      <c r="H225" s="599"/>
      <c r="I225" s="507"/>
      <c r="J225" s="286"/>
      <c r="K225" s="507"/>
      <c r="L225" s="440"/>
      <c r="M225" s="440"/>
      <c r="N225" s="440"/>
      <c r="O225" s="440"/>
      <c r="P225" s="440"/>
      <c r="Q225" s="440"/>
    </row>
    <row r="226" spans="1:17" s="416" customFormat="1">
      <c r="A226" s="439"/>
      <c r="B226" s="439"/>
      <c r="C226" s="598"/>
      <c r="D226" s="415"/>
      <c r="E226" s="507"/>
      <c r="F226" s="417"/>
      <c r="G226" s="1124"/>
      <c r="H226" s="599"/>
      <c r="I226" s="507"/>
      <c r="J226" s="286"/>
      <c r="K226" s="507"/>
      <c r="L226" s="440"/>
      <c r="M226" s="440"/>
      <c r="N226" s="440"/>
      <c r="O226" s="440"/>
      <c r="P226" s="440"/>
      <c r="Q226" s="440"/>
    </row>
    <row r="227" spans="1:17" s="416" customFormat="1">
      <c r="A227" s="439"/>
      <c r="B227" s="439"/>
      <c r="C227" s="598"/>
      <c r="D227" s="415"/>
      <c r="E227" s="507"/>
      <c r="F227" s="417"/>
      <c r="G227" s="1124"/>
      <c r="H227" s="599"/>
      <c r="I227" s="507"/>
      <c r="J227" s="286"/>
      <c r="K227" s="507"/>
      <c r="L227" s="440"/>
      <c r="M227" s="440"/>
      <c r="N227" s="440"/>
      <c r="O227" s="440"/>
      <c r="P227" s="440"/>
      <c r="Q227" s="440"/>
    </row>
    <row r="228" spans="1:17" s="416" customFormat="1">
      <c r="A228" s="439"/>
      <c r="B228" s="439"/>
      <c r="C228" s="598"/>
      <c r="D228" s="415"/>
      <c r="E228" s="507"/>
      <c r="F228" s="417"/>
      <c r="G228" s="1124"/>
      <c r="H228" s="599"/>
      <c r="I228" s="507"/>
      <c r="J228" s="286"/>
      <c r="K228" s="507"/>
      <c r="L228" s="440"/>
      <c r="M228" s="440"/>
      <c r="N228" s="440"/>
      <c r="O228" s="440"/>
      <c r="P228" s="440"/>
      <c r="Q228" s="440"/>
    </row>
    <row r="229" spans="1:17" s="416" customFormat="1">
      <c r="A229" s="439"/>
      <c r="B229" s="439"/>
      <c r="C229" s="598"/>
      <c r="D229" s="415"/>
      <c r="E229" s="507"/>
      <c r="F229" s="417"/>
      <c r="G229" s="1124"/>
      <c r="H229" s="599"/>
      <c r="I229" s="507"/>
      <c r="J229" s="286"/>
      <c r="K229" s="507"/>
      <c r="L229" s="440"/>
      <c r="M229" s="440"/>
      <c r="N229" s="440"/>
      <c r="O229" s="440"/>
      <c r="P229" s="440"/>
      <c r="Q229" s="440"/>
    </row>
    <row r="230" spans="1:17" s="416" customFormat="1">
      <c r="A230" s="439"/>
      <c r="B230" s="439"/>
      <c r="C230" s="598"/>
      <c r="D230" s="415"/>
      <c r="E230" s="507"/>
      <c r="F230" s="417"/>
      <c r="G230" s="1124"/>
      <c r="H230" s="599"/>
      <c r="I230" s="507"/>
      <c r="J230" s="286"/>
      <c r="K230" s="507"/>
      <c r="L230" s="440"/>
      <c r="M230" s="440"/>
      <c r="N230" s="440"/>
      <c r="O230" s="440"/>
      <c r="P230" s="440"/>
      <c r="Q230" s="440"/>
    </row>
    <row r="231" spans="1:17" s="416" customFormat="1">
      <c r="A231" s="439"/>
      <c r="B231" s="439"/>
      <c r="C231" s="598"/>
      <c r="D231" s="415"/>
      <c r="E231" s="507"/>
      <c r="F231" s="417"/>
      <c r="G231" s="1124"/>
      <c r="H231" s="599"/>
      <c r="I231" s="507"/>
      <c r="J231" s="286"/>
      <c r="K231" s="507"/>
      <c r="L231" s="440"/>
      <c r="M231" s="440"/>
      <c r="N231" s="440"/>
      <c r="O231" s="440"/>
      <c r="P231" s="440"/>
      <c r="Q231" s="440"/>
    </row>
    <row r="232" spans="1:17" s="416" customFormat="1">
      <c r="A232" s="439"/>
      <c r="B232" s="439"/>
      <c r="C232" s="598"/>
      <c r="D232" s="415"/>
      <c r="E232" s="507"/>
      <c r="F232" s="417"/>
      <c r="G232" s="1124"/>
      <c r="H232" s="599"/>
      <c r="I232" s="507"/>
      <c r="J232" s="286"/>
      <c r="K232" s="507"/>
      <c r="L232" s="440"/>
      <c r="M232" s="440"/>
      <c r="N232" s="440"/>
      <c r="O232" s="440"/>
      <c r="P232" s="440"/>
      <c r="Q232" s="440"/>
    </row>
    <row r="233" spans="1:17" s="416" customFormat="1">
      <c r="A233" s="439"/>
      <c r="B233" s="439"/>
      <c r="C233" s="598"/>
      <c r="D233" s="415"/>
      <c r="E233" s="507"/>
      <c r="F233" s="417"/>
      <c r="G233" s="1124"/>
      <c r="H233" s="599"/>
      <c r="I233" s="507"/>
      <c r="J233" s="286"/>
      <c r="K233" s="507"/>
      <c r="L233" s="440"/>
      <c r="M233" s="440"/>
      <c r="N233" s="440"/>
      <c r="O233" s="440"/>
      <c r="P233" s="440"/>
      <c r="Q233" s="440"/>
    </row>
    <row r="234" spans="1:17" s="416" customFormat="1">
      <c r="A234" s="439"/>
      <c r="B234" s="439"/>
      <c r="C234" s="598"/>
      <c r="D234" s="415"/>
      <c r="E234" s="507"/>
      <c r="F234" s="417"/>
      <c r="G234" s="1124"/>
      <c r="H234" s="599"/>
      <c r="I234" s="507"/>
      <c r="J234" s="286"/>
      <c r="K234" s="507"/>
      <c r="L234" s="440"/>
      <c r="M234" s="440"/>
      <c r="N234" s="440"/>
      <c r="O234" s="440"/>
      <c r="P234" s="440"/>
      <c r="Q234" s="440"/>
    </row>
    <row r="235" spans="1:17" s="416" customFormat="1">
      <c r="A235" s="439"/>
      <c r="B235" s="439"/>
      <c r="C235" s="598"/>
      <c r="D235" s="415"/>
      <c r="E235" s="507"/>
      <c r="F235" s="417"/>
      <c r="G235" s="1124"/>
      <c r="H235" s="599"/>
      <c r="I235" s="507"/>
      <c r="J235" s="286"/>
      <c r="K235" s="507"/>
      <c r="L235" s="440"/>
      <c r="M235" s="440"/>
      <c r="N235" s="440"/>
      <c r="O235" s="440"/>
      <c r="P235" s="440"/>
      <c r="Q235" s="440"/>
    </row>
    <row r="236" spans="1:17" s="416" customFormat="1">
      <c r="A236" s="439"/>
      <c r="B236" s="439"/>
      <c r="C236" s="598"/>
      <c r="D236" s="415"/>
      <c r="E236" s="507"/>
      <c r="F236" s="417"/>
      <c r="G236" s="1124"/>
      <c r="H236" s="599"/>
      <c r="I236" s="507"/>
      <c r="J236" s="286"/>
      <c r="K236" s="507"/>
      <c r="L236" s="440"/>
      <c r="M236" s="440"/>
      <c r="N236" s="440"/>
      <c r="O236" s="440"/>
      <c r="P236" s="440"/>
      <c r="Q236" s="440"/>
    </row>
    <row r="237" spans="1:17" s="416" customFormat="1">
      <c r="A237" s="439"/>
      <c r="B237" s="439"/>
      <c r="C237" s="598"/>
      <c r="D237" s="415"/>
      <c r="E237" s="507"/>
      <c r="F237" s="417"/>
      <c r="G237" s="1124"/>
      <c r="H237" s="599"/>
      <c r="I237" s="507"/>
      <c r="J237" s="286"/>
      <c r="K237" s="507"/>
      <c r="L237" s="440"/>
      <c r="M237" s="440"/>
      <c r="N237" s="440"/>
      <c r="O237" s="440"/>
      <c r="P237" s="440"/>
      <c r="Q237" s="440"/>
    </row>
    <row r="238" spans="1:17" s="416" customFormat="1">
      <c r="A238" s="439"/>
      <c r="B238" s="439"/>
      <c r="C238" s="598"/>
      <c r="D238" s="415"/>
      <c r="E238" s="507"/>
      <c r="F238" s="417"/>
      <c r="G238" s="1124"/>
      <c r="H238" s="599"/>
      <c r="I238" s="507"/>
      <c r="J238" s="286"/>
      <c r="K238" s="507"/>
      <c r="L238" s="440"/>
      <c r="M238" s="440"/>
      <c r="N238" s="440"/>
      <c r="O238" s="440"/>
      <c r="P238" s="440"/>
      <c r="Q238" s="440"/>
    </row>
    <row r="239" spans="1:17" s="416" customFormat="1">
      <c r="A239" s="439"/>
      <c r="B239" s="439"/>
      <c r="C239" s="598"/>
      <c r="D239" s="415"/>
      <c r="E239" s="507"/>
      <c r="F239" s="417"/>
      <c r="G239" s="1124"/>
      <c r="H239" s="599"/>
      <c r="I239" s="507"/>
      <c r="J239" s="286"/>
      <c r="K239" s="507"/>
      <c r="L239" s="440"/>
      <c r="M239" s="440"/>
      <c r="N239" s="440"/>
      <c r="O239" s="440"/>
      <c r="P239" s="440"/>
      <c r="Q239" s="440"/>
    </row>
    <row r="240" spans="1:17" s="416" customFormat="1">
      <c r="A240" s="439"/>
      <c r="B240" s="439"/>
      <c r="C240" s="598"/>
      <c r="D240" s="415"/>
      <c r="E240" s="507"/>
      <c r="F240" s="417"/>
      <c r="G240" s="1124"/>
      <c r="H240" s="599"/>
      <c r="I240" s="507"/>
      <c r="J240" s="286"/>
      <c r="K240" s="507"/>
      <c r="L240" s="440"/>
      <c r="M240" s="440"/>
      <c r="N240" s="440"/>
      <c r="O240" s="440"/>
      <c r="P240" s="440"/>
      <c r="Q240" s="440"/>
    </row>
    <row r="241" spans="1:17" s="416" customFormat="1">
      <c r="A241" s="439"/>
      <c r="B241" s="439"/>
      <c r="C241" s="598"/>
      <c r="D241" s="415"/>
      <c r="E241" s="507"/>
      <c r="F241" s="417"/>
      <c r="G241" s="1124"/>
      <c r="H241" s="599"/>
      <c r="I241" s="507"/>
      <c r="J241" s="286"/>
      <c r="K241" s="507"/>
      <c r="L241" s="440"/>
      <c r="M241" s="440"/>
      <c r="N241" s="440"/>
      <c r="O241" s="440"/>
      <c r="P241" s="440"/>
      <c r="Q241" s="440"/>
    </row>
    <row r="242" spans="1:17" s="416" customFormat="1">
      <c r="A242" s="439"/>
      <c r="B242" s="439"/>
      <c r="C242" s="598"/>
      <c r="D242" s="415"/>
      <c r="E242" s="507"/>
      <c r="F242" s="417"/>
      <c r="G242" s="1124"/>
      <c r="H242" s="599"/>
      <c r="I242" s="507"/>
      <c r="J242" s="286"/>
      <c r="K242" s="507"/>
      <c r="L242" s="440"/>
      <c r="M242" s="440"/>
      <c r="N242" s="440"/>
      <c r="O242" s="440"/>
      <c r="P242" s="440"/>
      <c r="Q242" s="440"/>
    </row>
    <row r="243" spans="1:17" s="416" customFormat="1">
      <c r="A243" s="439"/>
      <c r="B243" s="439"/>
      <c r="C243" s="598"/>
      <c r="D243" s="415"/>
      <c r="E243" s="507"/>
      <c r="F243" s="417"/>
      <c r="G243" s="1124"/>
      <c r="H243" s="599"/>
      <c r="I243" s="507"/>
      <c r="J243" s="286"/>
      <c r="K243" s="507"/>
      <c r="L243" s="440"/>
      <c r="M243" s="440"/>
      <c r="N243" s="440"/>
      <c r="O243" s="440"/>
      <c r="P243" s="440"/>
      <c r="Q243" s="440"/>
    </row>
    <row r="244" spans="1:17" s="416" customFormat="1">
      <c r="A244" s="439"/>
      <c r="B244" s="439"/>
      <c r="C244" s="598"/>
      <c r="D244" s="415"/>
      <c r="E244" s="507"/>
      <c r="F244" s="417"/>
      <c r="G244" s="1124"/>
      <c r="H244" s="599"/>
      <c r="I244" s="507"/>
      <c r="J244" s="286"/>
      <c r="K244" s="507"/>
      <c r="L244" s="440"/>
      <c r="M244" s="440"/>
      <c r="N244" s="440"/>
      <c r="O244" s="440"/>
      <c r="P244" s="440"/>
      <c r="Q244" s="440"/>
    </row>
    <row r="245" spans="1:17" s="416" customFormat="1">
      <c r="A245" s="439"/>
      <c r="B245" s="439"/>
      <c r="C245" s="598"/>
      <c r="D245" s="415"/>
      <c r="E245" s="507"/>
      <c r="F245" s="417"/>
      <c r="G245" s="1124"/>
      <c r="H245" s="599"/>
      <c r="I245" s="507"/>
      <c r="J245" s="286"/>
      <c r="K245" s="507"/>
      <c r="L245" s="440"/>
      <c r="M245" s="440"/>
      <c r="N245" s="440"/>
      <c r="O245" s="440"/>
      <c r="P245" s="440"/>
      <c r="Q245" s="440"/>
    </row>
    <row r="246" spans="1:17" s="416" customFormat="1">
      <c r="A246" s="439"/>
      <c r="B246" s="439"/>
      <c r="C246" s="598"/>
      <c r="D246" s="415"/>
      <c r="E246" s="507"/>
      <c r="F246" s="417"/>
      <c r="G246" s="1124"/>
      <c r="H246" s="599"/>
      <c r="I246" s="507"/>
      <c r="J246" s="286"/>
      <c r="K246" s="507"/>
      <c r="L246" s="440"/>
      <c r="M246" s="440"/>
      <c r="N246" s="440"/>
      <c r="O246" s="440"/>
      <c r="P246" s="440"/>
      <c r="Q246" s="440"/>
    </row>
    <row r="247" spans="1:17" s="416" customFormat="1">
      <c r="A247" s="439"/>
      <c r="B247" s="439"/>
      <c r="C247" s="598"/>
      <c r="D247" s="415"/>
      <c r="E247" s="507"/>
      <c r="F247" s="417"/>
      <c r="G247" s="1124"/>
      <c r="H247" s="599"/>
      <c r="I247" s="507"/>
      <c r="J247" s="286"/>
      <c r="K247" s="507"/>
      <c r="L247" s="440"/>
      <c r="M247" s="440"/>
      <c r="N247" s="440"/>
      <c r="O247" s="440"/>
      <c r="P247" s="440"/>
      <c r="Q247" s="440"/>
    </row>
    <row r="248" spans="1:17" s="416" customFormat="1">
      <c r="A248" s="439"/>
      <c r="B248" s="439"/>
      <c r="C248" s="598"/>
      <c r="D248" s="415"/>
      <c r="E248" s="507"/>
      <c r="F248" s="417"/>
      <c r="G248" s="1124"/>
      <c r="H248" s="599"/>
      <c r="I248" s="507"/>
      <c r="J248" s="286"/>
      <c r="K248" s="507"/>
      <c r="L248" s="440"/>
      <c r="M248" s="440"/>
      <c r="N248" s="440"/>
      <c r="O248" s="440"/>
      <c r="P248" s="440"/>
      <c r="Q248" s="440"/>
    </row>
    <row r="249" spans="1:17" s="416" customFormat="1">
      <c r="A249" s="439"/>
      <c r="B249" s="439"/>
      <c r="C249" s="598"/>
      <c r="D249" s="415"/>
      <c r="E249" s="507"/>
      <c r="F249" s="417"/>
      <c r="G249" s="1124"/>
      <c r="H249" s="599"/>
      <c r="I249" s="507"/>
      <c r="J249" s="286"/>
      <c r="K249" s="507"/>
      <c r="L249" s="440"/>
      <c r="M249" s="440"/>
      <c r="N249" s="440"/>
      <c r="O249" s="440"/>
      <c r="P249" s="440"/>
      <c r="Q249" s="440"/>
    </row>
    <row r="250" spans="1:17" s="416" customFormat="1">
      <c r="A250" s="439"/>
      <c r="B250" s="439"/>
      <c r="C250" s="598"/>
      <c r="D250" s="415"/>
      <c r="E250" s="507"/>
      <c r="F250" s="417"/>
      <c r="G250" s="1124"/>
      <c r="H250" s="599"/>
      <c r="I250" s="507"/>
      <c r="J250" s="286"/>
      <c r="K250" s="507"/>
      <c r="L250" s="440"/>
      <c r="M250" s="440"/>
      <c r="N250" s="440"/>
      <c r="O250" s="440"/>
      <c r="P250" s="440"/>
      <c r="Q250" s="440"/>
    </row>
    <row r="251" spans="1:17" s="416" customFormat="1">
      <c r="A251" s="439"/>
      <c r="B251" s="439"/>
      <c r="C251" s="598"/>
      <c r="D251" s="415"/>
      <c r="E251" s="507"/>
      <c r="F251" s="417"/>
      <c r="G251" s="1124"/>
      <c r="H251" s="599"/>
      <c r="I251" s="507"/>
      <c r="J251" s="286"/>
      <c r="K251" s="507"/>
      <c r="L251" s="440"/>
      <c r="M251" s="440"/>
      <c r="N251" s="440"/>
      <c r="O251" s="440"/>
      <c r="P251" s="440"/>
      <c r="Q251" s="440"/>
    </row>
    <row r="252" spans="1:17" s="416" customFormat="1">
      <c r="A252" s="439"/>
      <c r="B252" s="439"/>
      <c r="C252" s="598"/>
      <c r="D252" s="415"/>
      <c r="E252" s="507"/>
      <c r="F252" s="417"/>
      <c r="G252" s="1124"/>
      <c r="H252" s="599"/>
      <c r="I252" s="507"/>
      <c r="J252" s="286"/>
      <c r="K252" s="507"/>
      <c r="L252" s="440"/>
      <c r="M252" s="440"/>
      <c r="N252" s="440"/>
      <c r="O252" s="440"/>
      <c r="P252" s="440"/>
      <c r="Q252" s="440"/>
    </row>
    <row r="253" spans="1:17" s="416" customFormat="1">
      <c r="A253" s="439"/>
      <c r="B253" s="439"/>
      <c r="C253" s="598"/>
      <c r="D253" s="415"/>
      <c r="E253" s="507"/>
      <c r="F253" s="417"/>
      <c r="G253" s="1124"/>
      <c r="H253" s="599"/>
      <c r="I253" s="507"/>
      <c r="J253" s="286"/>
      <c r="K253" s="507"/>
      <c r="L253" s="440"/>
      <c r="M253" s="440"/>
      <c r="N253" s="440"/>
      <c r="O253" s="440"/>
      <c r="P253" s="440"/>
      <c r="Q253" s="440"/>
    </row>
    <row r="254" spans="1:17" s="416" customFormat="1">
      <c r="A254" s="439"/>
      <c r="B254" s="439"/>
      <c r="C254" s="598"/>
      <c r="D254" s="415"/>
      <c r="E254" s="507"/>
      <c r="F254" s="417"/>
      <c r="G254" s="1124"/>
      <c r="H254" s="599"/>
      <c r="I254" s="507"/>
      <c r="J254" s="286"/>
      <c r="K254" s="507"/>
      <c r="L254" s="440"/>
      <c r="M254" s="440"/>
      <c r="N254" s="440"/>
      <c r="O254" s="440"/>
      <c r="P254" s="440"/>
      <c r="Q254" s="440"/>
    </row>
    <row r="255" spans="1:17" s="416" customFormat="1">
      <c r="A255" s="439"/>
      <c r="B255" s="439"/>
      <c r="C255" s="598"/>
      <c r="D255" s="415"/>
      <c r="E255" s="507"/>
      <c r="F255" s="417"/>
      <c r="G255" s="1124"/>
      <c r="H255" s="599"/>
      <c r="I255" s="507"/>
      <c r="J255" s="286"/>
      <c r="K255" s="507"/>
      <c r="L255" s="440"/>
      <c r="M255" s="440"/>
      <c r="N255" s="440"/>
      <c r="O255" s="440"/>
      <c r="P255" s="440"/>
      <c r="Q255" s="440"/>
    </row>
    <row r="256" spans="1:17" s="416" customFormat="1">
      <c r="A256" s="439"/>
      <c r="B256" s="439"/>
      <c r="C256" s="598"/>
      <c r="D256" s="415"/>
      <c r="E256" s="507"/>
      <c r="F256" s="417"/>
      <c r="G256" s="1124"/>
      <c r="H256" s="599"/>
      <c r="I256" s="507"/>
      <c r="J256" s="286"/>
      <c r="K256" s="507"/>
      <c r="L256" s="440"/>
      <c r="M256" s="440"/>
      <c r="N256" s="440"/>
      <c r="O256" s="440"/>
      <c r="P256" s="440"/>
      <c r="Q256" s="440"/>
    </row>
    <row r="257" spans="1:17" s="416" customFormat="1">
      <c r="A257" s="439"/>
      <c r="B257" s="439"/>
      <c r="C257" s="598"/>
      <c r="D257" s="415"/>
      <c r="E257" s="507"/>
      <c r="F257" s="417"/>
      <c r="G257" s="1124"/>
      <c r="H257" s="599"/>
      <c r="I257" s="507"/>
      <c r="J257" s="286"/>
      <c r="K257" s="507"/>
      <c r="L257" s="440"/>
      <c r="M257" s="440"/>
      <c r="N257" s="440"/>
      <c r="O257" s="440"/>
      <c r="P257" s="440"/>
      <c r="Q257" s="440"/>
    </row>
    <row r="258" spans="1:17" s="416" customFormat="1">
      <c r="A258" s="439"/>
      <c r="B258" s="439"/>
      <c r="C258" s="598"/>
      <c r="D258" s="415"/>
      <c r="E258" s="507"/>
      <c r="F258" s="417"/>
      <c r="G258" s="1124"/>
      <c r="H258" s="599"/>
      <c r="I258" s="507"/>
      <c r="J258" s="286"/>
      <c r="K258" s="507"/>
      <c r="L258" s="440"/>
      <c r="M258" s="440"/>
      <c r="N258" s="440"/>
      <c r="O258" s="440"/>
      <c r="P258" s="440"/>
      <c r="Q258" s="440"/>
    </row>
    <row r="259" spans="1:17" s="416" customFormat="1">
      <c r="A259" s="439"/>
      <c r="B259" s="439"/>
      <c r="C259" s="598"/>
      <c r="D259" s="415"/>
      <c r="E259" s="507"/>
      <c r="F259" s="417"/>
      <c r="G259" s="1124"/>
      <c r="H259" s="599"/>
      <c r="I259" s="507"/>
      <c r="J259" s="286"/>
      <c r="K259" s="507"/>
      <c r="L259" s="440"/>
      <c r="M259" s="440"/>
      <c r="N259" s="440"/>
      <c r="O259" s="440"/>
      <c r="P259" s="440"/>
      <c r="Q259" s="440"/>
    </row>
    <row r="260" spans="1:17" s="416" customFormat="1">
      <c r="A260" s="439"/>
      <c r="B260" s="439"/>
      <c r="C260" s="598"/>
      <c r="D260" s="415"/>
      <c r="E260" s="507"/>
      <c r="F260" s="417"/>
      <c r="G260" s="1124"/>
      <c r="H260" s="599"/>
      <c r="I260" s="507"/>
      <c r="J260" s="286"/>
      <c r="K260" s="507"/>
      <c r="L260" s="440"/>
      <c r="M260" s="440"/>
      <c r="N260" s="440"/>
      <c r="O260" s="440"/>
      <c r="P260" s="440"/>
      <c r="Q260" s="440"/>
    </row>
    <row r="261" spans="1:17" s="416" customFormat="1">
      <c r="A261" s="439"/>
      <c r="B261" s="439"/>
      <c r="C261" s="598"/>
      <c r="D261" s="415"/>
      <c r="E261" s="507"/>
      <c r="F261" s="417"/>
      <c r="G261" s="1124"/>
      <c r="H261" s="599"/>
      <c r="I261" s="507"/>
      <c r="J261" s="286"/>
      <c r="K261" s="507"/>
      <c r="L261" s="440"/>
      <c r="M261" s="440"/>
      <c r="N261" s="440"/>
      <c r="O261" s="440"/>
      <c r="P261" s="440"/>
      <c r="Q261" s="440"/>
    </row>
    <row r="262" spans="1:17" s="416" customFormat="1">
      <c r="A262" s="439"/>
      <c r="B262" s="439"/>
      <c r="C262" s="598"/>
      <c r="D262" s="415"/>
      <c r="E262" s="507"/>
      <c r="F262" s="417"/>
      <c r="G262" s="1124"/>
      <c r="H262" s="599"/>
      <c r="I262" s="507"/>
      <c r="J262" s="286"/>
      <c r="K262" s="507"/>
      <c r="L262" s="440"/>
      <c r="M262" s="440"/>
      <c r="N262" s="440"/>
      <c r="O262" s="440"/>
      <c r="P262" s="440"/>
      <c r="Q262" s="440"/>
    </row>
    <row r="263" spans="1:17" s="416" customFormat="1">
      <c r="A263" s="439"/>
      <c r="B263" s="439"/>
      <c r="C263" s="598"/>
      <c r="D263" s="415"/>
      <c r="E263" s="507"/>
      <c r="F263" s="417"/>
      <c r="G263" s="1124"/>
      <c r="H263" s="599"/>
      <c r="I263" s="507"/>
      <c r="J263" s="286"/>
      <c r="K263" s="507"/>
      <c r="L263" s="440"/>
      <c r="M263" s="440"/>
      <c r="N263" s="440"/>
      <c r="O263" s="440"/>
      <c r="P263" s="440"/>
      <c r="Q263" s="440"/>
    </row>
    <row r="264" spans="1:17" s="416" customFormat="1">
      <c r="A264" s="439"/>
      <c r="B264" s="439"/>
      <c r="C264" s="598"/>
      <c r="D264" s="415"/>
      <c r="E264" s="507"/>
      <c r="F264" s="417"/>
      <c r="G264" s="1124"/>
      <c r="H264" s="599"/>
      <c r="I264" s="507"/>
      <c r="J264" s="286"/>
      <c r="K264" s="507"/>
      <c r="L264" s="440"/>
      <c r="M264" s="440"/>
      <c r="N264" s="440"/>
      <c r="O264" s="440"/>
      <c r="P264" s="440"/>
      <c r="Q264" s="440"/>
    </row>
    <row r="265" spans="1:17" s="416" customFormat="1">
      <c r="A265" s="439"/>
      <c r="B265" s="439"/>
      <c r="C265" s="598"/>
      <c r="D265" s="415"/>
      <c r="E265" s="507"/>
      <c r="F265" s="417"/>
      <c r="G265" s="1124"/>
      <c r="H265" s="599"/>
      <c r="I265" s="507"/>
      <c r="J265" s="286"/>
      <c r="K265" s="507"/>
      <c r="L265" s="440"/>
      <c r="M265" s="440"/>
      <c r="N265" s="440"/>
      <c r="O265" s="440"/>
      <c r="P265" s="440"/>
      <c r="Q265" s="440"/>
    </row>
    <row r="266" spans="1:17" s="416" customFormat="1">
      <c r="A266" s="439"/>
      <c r="B266" s="439"/>
      <c r="C266" s="598"/>
      <c r="D266" s="415"/>
      <c r="E266" s="507"/>
      <c r="F266" s="417"/>
      <c r="G266" s="1124"/>
      <c r="H266" s="599"/>
      <c r="I266" s="507"/>
      <c r="J266" s="286"/>
      <c r="K266" s="507"/>
      <c r="L266" s="440"/>
      <c r="M266" s="440"/>
      <c r="N266" s="440"/>
      <c r="O266" s="440"/>
      <c r="P266" s="440"/>
      <c r="Q266" s="440"/>
    </row>
    <row r="267" spans="1:17" s="416" customFormat="1">
      <c r="A267" s="439"/>
      <c r="B267" s="439"/>
      <c r="C267" s="598"/>
      <c r="D267" s="415"/>
      <c r="E267" s="507"/>
      <c r="F267" s="417"/>
      <c r="G267" s="1124"/>
      <c r="H267" s="599"/>
      <c r="I267" s="507"/>
      <c r="J267" s="286"/>
      <c r="K267" s="507"/>
      <c r="L267" s="440"/>
      <c r="M267" s="440"/>
      <c r="N267" s="440"/>
      <c r="O267" s="440"/>
      <c r="P267" s="440"/>
      <c r="Q267" s="440"/>
    </row>
    <row r="268" spans="1:17" s="416" customFormat="1">
      <c r="A268" s="439"/>
      <c r="B268" s="439"/>
      <c r="C268" s="598"/>
      <c r="D268" s="415"/>
      <c r="E268" s="507"/>
      <c r="F268" s="417"/>
      <c r="G268" s="1124"/>
      <c r="H268" s="599"/>
      <c r="I268" s="507"/>
      <c r="J268" s="286"/>
      <c r="K268" s="507"/>
      <c r="L268" s="440"/>
      <c r="M268" s="440"/>
      <c r="N268" s="440"/>
      <c r="O268" s="440"/>
      <c r="P268" s="440"/>
      <c r="Q268" s="440"/>
    </row>
    <row r="269" spans="1:17" s="416" customFormat="1">
      <c r="A269" s="439"/>
      <c r="B269" s="439"/>
      <c r="C269" s="598"/>
      <c r="D269" s="415"/>
      <c r="E269" s="507"/>
      <c r="F269" s="417"/>
      <c r="G269" s="1124"/>
      <c r="H269" s="599"/>
      <c r="I269" s="507"/>
      <c r="J269" s="286"/>
      <c r="K269" s="507"/>
      <c r="L269" s="440"/>
      <c r="M269" s="440"/>
      <c r="N269" s="440"/>
      <c r="O269" s="440"/>
      <c r="P269" s="440"/>
      <c r="Q269" s="440"/>
    </row>
    <row r="270" spans="1:17" s="416" customFormat="1">
      <c r="A270" s="439"/>
      <c r="B270" s="439"/>
      <c r="C270" s="598"/>
      <c r="D270" s="415"/>
      <c r="E270" s="507"/>
      <c r="F270" s="417"/>
      <c r="G270" s="1124"/>
      <c r="H270" s="599"/>
      <c r="I270" s="507"/>
      <c r="J270" s="286"/>
      <c r="K270" s="507"/>
      <c r="L270" s="440"/>
      <c r="M270" s="440"/>
      <c r="N270" s="440"/>
      <c r="O270" s="440"/>
      <c r="P270" s="440"/>
      <c r="Q270" s="440"/>
    </row>
    <row r="271" spans="1:17" s="416" customFormat="1">
      <c r="A271" s="439"/>
      <c r="B271" s="439"/>
      <c r="C271" s="598"/>
      <c r="D271" s="415"/>
      <c r="E271" s="507"/>
      <c r="F271" s="417"/>
      <c r="G271" s="1124"/>
      <c r="H271" s="599"/>
      <c r="I271" s="507"/>
      <c r="J271" s="286"/>
      <c r="K271" s="507"/>
      <c r="L271" s="440"/>
      <c r="M271" s="440"/>
      <c r="N271" s="440"/>
      <c r="O271" s="440"/>
      <c r="P271" s="440"/>
      <c r="Q271" s="440"/>
    </row>
    <row r="272" spans="1:17" s="416" customFormat="1">
      <c r="A272" s="439"/>
      <c r="B272" s="439"/>
      <c r="C272" s="598"/>
      <c r="D272" s="415"/>
      <c r="E272" s="507"/>
      <c r="F272" s="417"/>
      <c r="G272" s="1124"/>
      <c r="H272" s="599"/>
      <c r="I272" s="507"/>
      <c r="J272" s="286"/>
      <c r="K272" s="507"/>
      <c r="L272" s="440"/>
      <c r="M272" s="440"/>
      <c r="N272" s="440"/>
      <c r="O272" s="440"/>
      <c r="P272" s="440"/>
      <c r="Q272" s="440"/>
    </row>
    <row r="273" spans="1:17" s="416" customFormat="1">
      <c r="A273" s="439"/>
      <c r="B273" s="439"/>
      <c r="C273" s="598"/>
      <c r="D273" s="415"/>
      <c r="E273" s="507"/>
      <c r="F273" s="417"/>
      <c r="G273" s="1124"/>
      <c r="H273" s="599"/>
      <c r="I273" s="507"/>
      <c r="J273" s="286"/>
      <c r="K273" s="507"/>
      <c r="L273" s="440"/>
      <c r="M273" s="440"/>
      <c r="N273" s="440"/>
      <c r="O273" s="440"/>
      <c r="P273" s="440"/>
      <c r="Q273" s="440"/>
    </row>
    <row r="274" spans="1:17" s="416" customFormat="1">
      <c r="A274" s="439"/>
      <c r="B274" s="439"/>
      <c r="C274" s="598"/>
      <c r="D274" s="415"/>
      <c r="E274" s="507"/>
      <c r="F274" s="417"/>
      <c r="G274" s="1124"/>
      <c r="H274" s="599"/>
      <c r="I274" s="507"/>
      <c r="J274" s="286"/>
      <c r="K274" s="507"/>
      <c r="L274" s="440"/>
      <c r="M274" s="440"/>
      <c r="N274" s="440"/>
      <c r="O274" s="440"/>
      <c r="P274" s="440"/>
      <c r="Q274" s="440"/>
    </row>
    <row r="275" spans="1:17" s="416" customFormat="1">
      <c r="A275" s="439"/>
      <c r="B275" s="439"/>
      <c r="C275" s="598"/>
      <c r="D275" s="415"/>
      <c r="E275" s="507"/>
      <c r="F275" s="417"/>
      <c r="G275" s="1124"/>
      <c r="H275" s="599"/>
      <c r="I275" s="507"/>
      <c r="J275" s="286"/>
      <c r="K275" s="507"/>
      <c r="L275" s="440"/>
      <c r="M275" s="440"/>
      <c r="N275" s="440"/>
      <c r="O275" s="440"/>
      <c r="P275" s="440"/>
      <c r="Q275" s="440"/>
    </row>
    <row r="276" spans="1:17" s="416" customFormat="1">
      <c r="A276" s="439"/>
      <c r="B276" s="439"/>
      <c r="C276" s="598"/>
      <c r="D276" s="415"/>
      <c r="E276" s="507"/>
      <c r="F276" s="417"/>
      <c r="G276" s="1124"/>
      <c r="H276" s="599"/>
      <c r="I276" s="507"/>
      <c r="J276" s="286"/>
      <c r="K276" s="507"/>
      <c r="L276" s="440"/>
      <c r="M276" s="440"/>
      <c r="N276" s="440"/>
      <c r="O276" s="440"/>
      <c r="P276" s="440"/>
      <c r="Q276" s="440"/>
    </row>
    <row r="277" spans="1:17" s="416" customFormat="1">
      <c r="A277" s="439"/>
      <c r="B277" s="439"/>
      <c r="C277" s="598"/>
      <c r="D277" s="415"/>
      <c r="E277" s="507"/>
      <c r="F277" s="417"/>
      <c r="G277" s="1124"/>
      <c r="H277" s="599"/>
      <c r="I277" s="507"/>
      <c r="J277" s="286"/>
      <c r="K277" s="507"/>
      <c r="L277" s="440"/>
      <c r="M277" s="440"/>
      <c r="N277" s="440"/>
      <c r="O277" s="440"/>
      <c r="P277" s="440"/>
      <c r="Q277" s="440"/>
    </row>
    <row r="278" spans="1:17" s="416" customFormat="1">
      <c r="A278" s="439"/>
      <c r="B278" s="439"/>
      <c r="C278" s="598"/>
      <c r="D278" s="415"/>
      <c r="E278" s="507"/>
      <c r="F278" s="417"/>
      <c r="G278" s="1124"/>
      <c r="H278" s="599"/>
      <c r="I278" s="507"/>
      <c r="J278" s="286"/>
      <c r="K278" s="507"/>
      <c r="L278" s="440"/>
      <c r="M278" s="440"/>
      <c r="N278" s="440"/>
      <c r="O278" s="440"/>
      <c r="P278" s="440"/>
      <c r="Q278" s="440"/>
    </row>
    <row r="279" spans="1:17" s="416" customFormat="1">
      <c r="A279" s="439"/>
      <c r="B279" s="439"/>
      <c r="C279" s="598"/>
      <c r="D279" s="415"/>
      <c r="E279" s="507"/>
      <c r="F279" s="417"/>
      <c r="G279" s="1124"/>
      <c r="H279" s="599"/>
      <c r="I279" s="507"/>
      <c r="J279" s="286"/>
      <c r="K279" s="507"/>
      <c r="L279" s="440"/>
      <c r="M279" s="440"/>
      <c r="N279" s="440"/>
      <c r="O279" s="440"/>
      <c r="P279" s="440"/>
      <c r="Q279" s="440"/>
    </row>
    <row r="280" spans="1:17" s="416" customFormat="1">
      <c r="A280" s="439"/>
      <c r="B280" s="439"/>
      <c r="C280" s="598"/>
      <c r="D280" s="415"/>
      <c r="E280" s="507"/>
      <c r="F280" s="417"/>
      <c r="G280" s="1124"/>
      <c r="H280" s="599"/>
      <c r="I280" s="507"/>
      <c r="J280" s="286"/>
      <c r="K280" s="507"/>
      <c r="L280" s="440"/>
      <c r="M280" s="440"/>
      <c r="N280" s="440"/>
      <c r="O280" s="440"/>
      <c r="P280" s="440"/>
      <c r="Q280" s="440"/>
    </row>
    <row r="281" spans="1:17" s="416" customFormat="1">
      <c r="A281" s="439"/>
      <c r="B281" s="439"/>
      <c r="C281" s="598"/>
      <c r="D281" s="415"/>
      <c r="E281" s="507"/>
      <c r="F281" s="417"/>
      <c r="G281" s="1124"/>
      <c r="H281" s="599"/>
      <c r="I281" s="507"/>
      <c r="J281" s="286"/>
      <c r="K281" s="507"/>
      <c r="L281" s="440"/>
      <c r="M281" s="440"/>
      <c r="N281" s="440"/>
      <c r="O281" s="440"/>
      <c r="P281" s="440"/>
      <c r="Q281" s="440"/>
    </row>
    <row r="282" spans="1:17" s="416" customFormat="1">
      <c r="A282" s="439"/>
      <c r="B282" s="439"/>
      <c r="C282" s="598"/>
      <c r="D282" s="415"/>
      <c r="E282" s="507"/>
      <c r="F282" s="417"/>
      <c r="G282" s="1124"/>
      <c r="H282" s="599"/>
      <c r="I282" s="507"/>
      <c r="J282" s="286"/>
      <c r="K282" s="507"/>
      <c r="L282" s="440"/>
      <c r="M282" s="440"/>
      <c r="N282" s="440"/>
      <c r="O282" s="440"/>
      <c r="P282" s="440"/>
      <c r="Q282" s="440"/>
    </row>
    <row r="283" spans="1:17" s="416" customFormat="1">
      <c r="A283" s="439"/>
      <c r="B283" s="439"/>
      <c r="C283" s="598"/>
      <c r="D283" s="415"/>
      <c r="E283" s="507"/>
      <c r="F283" s="417"/>
      <c r="G283" s="1124"/>
      <c r="H283" s="599"/>
      <c r="I283" s="507"/>
      <c r="J283" s="286"/>
      <c r="K283" s="507"/>
      <c r="L283" s="440"/>
      <c r="M283" s="440"/>
      <c r="N283" s="440"/>
      <c r="O283" s="440"/>
      <c r="P283" s="440"/>
      <c r="Q283" s="440"/>
    </row>
    <row r="284" spans="1:17" s="416" customFormat="1">
      <c r="A284" s="439"/>
      <c r="B284" s="439"/>
      <c r="C284" s="598"/>
      <c r="D284" s="415"/>
      <c r="E284" s="507"/>
      <c r="F284" s="417"/>
      <c r="G284" s="1124"/>
      <c r="H284" s="599"/>
      <c r="I284" s="507"/>
      <c r="J284" s="286"/>
      <c r="K284" s="507"/>
      <c r="L284" s="440"/>
      <c r="M284" s="440"/>
      <c r="N284" s="440"/>
      <c r="O284" s="440"/>
      <c r="P284" s="440"/>
      <c r="Q284" s="440"/>
    </row>
    <row r="285" spans="1:17" s="416" customFormat="1">
      <c r="A285" s="439"/>
      <c r="B285" s="439"/>
      <c r="C285" s="598"/>
      <c r="D285" s="415"/>
      <c r="E285" s="507"/>
      <c r="F285" s="417"/>
      <c r="G285" s="1124"/>
      <c r="H285" s="599"/>
      <c r="I285" s="507"/>
      <c r="J285" s="286"/>
      <c r="K285" s="507"/>
      <c r="L285" s="440"/>
      <c r="M285" s="440"/>
      <c r="N285" s="440"/>
      <c r="O285" s="440"/>
      <c r="P285" s="440"/>
      <c r="Q285" s="440"/>
    </row>
    <row r="286" spans="1:17" s="416" customFormat="1">
      <c r="A286" s="439"/>
      <c r="B286" s="439"/>
      <c r="C286" s="598"/>
      <c r="D286" s="415"/>
      <c r="E286" s="507"/>
      <c r="F286" s="417"/>
      <c r="G286" s="1124"/>
      <c r="H286" s="599"/>
      <c r="I286" s="507"/>
      <c r="J286" s="286"/>
      <c r="K286" s="507"/>
      <c r="L286" s="440"/>
      <c r="M286" s="440"/>
      <c r="N286" s="440"/>
      <c r="O286" s="440"/>
      <c r="P286" s="440"/>
      <c r="Q286" s="440"/>
    </row>
    <row r="287" spans="1:17" s="416" customFormat="1">
      <c r="A287" s="439"/>
      <c r="B287" s="439"/>
      <c r="C287" s="598"/>
      <c r="D287" s="415"/>
      <c r="E287" s="507"/>
      <c r="F287" s="417"/>
      <c r="G287" s="1124"/>
      <c r="H287" s="599"/>
      <c r="I287" s="507"/>
      <c r="J287" s="286"/>
      <c r="K287" s="507"/>
      <c r="L287" s="440"/>
      <c r="M287" s="440"/>
      <c r="N287" s="440"/>
      <c r="O287" s="440"/>
      <c r="P287" s="440"/>
      <c r="Q287" s="440"/>
    </row>
    <row r="288" spans="1:17" s="416" customFormat="1">
      <c r="A288" s="439"/>
      <c r="B288" s="439"/>
      <c r="C288" s="598"/>
      <c r="D288" s="415"/>
      <c r="E288" s="507"/>
      <c r="F288" s="417"/>
      <c r="G288" s="1124"/>
      <c r="H288" s="599"/>
      <c r="I288" s="507"/>
      <c r="J288" s="286"/>
      <c r="K288" s="507"/>
      <c r="L288" s="440"/>
      <c r="M288" s="440"/>
      <c r="N288" s="440"/>
      <c r="O288" s="440"/>
      <c r="P288" s="440"/>
      <c r="Q288" s="440"/>
    </row>
    <row r="289" spans="1:17" s="416" customFormat="1">
      <c r="A289" s="439"/>
      <c r="B289" s="439"/>
      <c r="C289" s="598"/>
      <c r="D289" s="415"/>
      <c r="E289" s="507"/>
      <c r="F289" s="417"/>
      <c r="G289" s="1124"/>
      <c r="H289" s="599"/>
      <c r="I289" s="507"/>
      <c r="J289" s="286"/>
      <c r="K289" s="507"/>
      <c r="L289" s="440"/>
      <c r="M289" s="440"/>
      <c r="N289" s="440"/>
      <c r="O289" s="440"/>
      <c r="P289" s="440"/>
      <c r="Q289" s="440"/>
    </row>
    <row r="290" spans="1:17" s="416" customFormat="1">
      <c r="A290" s="439"/>
      <c r="B290" s="439"/>
      <c r="C290" s="598"/>
      <c r="D290" s="415"/>
      <c r="E290" s="507"/>
      <c r="F290" s="417"/>
      <c r="G290" s="1124"/>
      <c r="H290" s="599"/>
      <c r="I290" s="507"/>
      <c r="J290" s="286"/>
      <c r="K290" s="507"/>
      <c r="L290" s="440"/>
      <c r="M290" s="440"/>
      <c r="N290" s="440"/>
      <c r="O290" s="440"/>
      <c r="P290" s="440"/>
      <c r="Q290" s="440"/>
    </row>
    <row r="291" spans="1:17" s="416" customFormat="1">
      <c r="A291" s="439"/>
      <c r="B291" s="439"/>
      <c r="C291" s="598"/>
      <c r="D291" s="415"/>
      <c r="E291" s="507"/>
      <c r="F291" s="417"/>
      <c r="G291" s="1124"/>
      <c r="H291" s="599"/>
      <c r="I291" s="507"/>
      <c r="J291" s="286"/>
      <c r="K291" s="507"/>
      <c r="L291" s="440"/>
      <c r="M291" s="440"/>
      <c r="N291" s="440"/>
      <c r="O291" s="440"/>
      <c r="P291" s="440"/>
      <c r="Q291" s="440"/>
    </row>
    <row r="292" spans="1:17" s="416" customFormat="1">
      <c r="A292" s="439"/>
      <c r="B292" s="439"/>
      <c r="C292" s="598"/>
      <c r="D292" s="415"/>
      <c r="E292" s="507"/>
      <c r="F292" s="417"/>
      <c r="G292" s="1124"/>
      <c r="H292" s="599"/>
      <c r="I292" s="507"/>
      <c r="J292" s="286"/>
      <c r="K292" s="507"/>
      <c r="L292" s="440"/>
      <c r="M292" s="440"/>
      <c r="N292" s="440"/>
      <c r="O292" s="440"/>
      <c r="P292" s="440"/>
      <c r="Q292" s="440"/>
    </row>
    <row r="293" spans="1:17" s="416" customFormat="1">
      <c r="A293" s="439"/>
      <c r="B293" s="439"/>
      <c r="C293" s="598"/>
      <c r="D293" s="415"/>
      <c r="E293" s="507"/>
      <c r="F293" s="417"/>
      <c r="G293" s="1124"/>
      <c r="H293" s="599"/>
      <c r="I293" s="507"/>
      <c r="J293" s="286"/>
      <c r="K293" s="507"/>
      <c r="L293" s="440"/>
      <c r="M293" s="440"/>
      <c r="N293" s="440"/>
      <c r="O293" s="440"/>
      <c r="P293" s="440"/>
      <c r="Q293" s="440"/>
    </row>
    <row r="294" spans="1:17" s="416" customFormat="1">
      <c r="A294" s="439"/>
      <c r="B294" s="439"/>
      <c r="C294" s="598"/>
      <c r="D294" s="415"/>
      <c r="E294" s="507"/>
      <c r="F294" s="417"/>
      <c r="G294" s="1124"/>
      <c r="H294" s="599"/>
      <c r="I294" s="507"/>
      <c r="J294" s="286"/>
      <c r="K294" s="507"/>
      <c r="L294" s="440"/>
      <c r="M294" s="440"/>
      <c r="N294" s="440"/>
      <c r="O294" s="440"/>
      <c r="P294" s="440"/>
      <c r="Q294" s="440"/>
    </row>
    <row r="295" spans="1:17" s="416" customFormat="1">
      <c r="A295" s="439"/>
      <c r="B295" s="439"/>
      <c r="C295" s="598"/>
      <c r="D295" s="415"/>
      <c r="E295" s="507"/>
      <c r="F295" s="417"/>
      <c r="G295" s="1124"/>
      <c r="H295" s="599"/>
      <c r="I295" s="507"/>
      <c r="J295" s="286"/>
      <c r="K295" s="507"/>
      <c r="L295" s="440"/>
      <c r="M295" s="440"/>
      <c r="N295" s="440"/>
      <c r="O295" s="440"/>
      <c r="P295" s="440"/>
      <c r="Q295" s="440"/>
    </row>
    <row r="296" spans="1:17" s="416" customFormat="1">
      <c r="A296" s="439"/>
      <c r="B296" s="439"/>
      <c r="C296" s="598"/>
      <c r="D296" s="415"/>
      <c r="E296" s="507"/>
      <c r="F296" s="417"/>
      <c r="G296" s="1124"/>
      <c r="H296" s="599"/>
      <c r="I296" s="507"/>
      <c r="J296" s="286"/>
      <c r="K296" s="507"/>
      <c r="L296" s="440"/>
      <c r="M296" s="440"/>
      <c r="N296" s="440"/>
      <c r="O296" s="440"/>
      <c r="P296" s="440"/>
      <c r="Q296" s="440"/>
    </row>
    <row r="297" spans="1:17" s="416" customFormat="1">
      <c r="A297" s="439"/>
      <c r="B297" s="439"/>
      <c r="C297" s="598"/>
      <c r="D297" s="415"/>
      <c r="E297" s="507"/>
      <c r="F297" s="417"/>
      <c r="G297" s="1124"/>
      <c r="H297" s="599"/>
      <c r="I297" s="507"/>
      <c r="J297" s="286"/>
      <c r="K297" s="507"/>
      <c r="L297" s="440"/>
      <c r="M297" s="440"/>
      <c r="N297" s="440"/>
      <c r="O297" s="440"/>
      <c r="P297" s="440"/>
      <c r="Q297" s="440"/>
    </row>
    <row r="298" spans="1:17" s="416" customFormat="1">
      <c r="A298" s="439"/>
      <c r="B298" s="439"/>
      <c r="C298" s="598"/>
      <c r="D298" s="415"/>
      <c r="E298" s="507"/>
      <c r="F298" s="417"/>
      <c r="G298" s="1124"/>
      <c r="H298" s="599"/>
      <c r="I298" s="507"/>
      <c r="J298" s="286"/>
      <c r="K298" s="507"/>
      <c r="L298" s="440"/>
      <c r="M298" s="440"/>
      <c r="N298" s="440"/>
      <c r="O298" s="440"/>
      <c r="P298" s="440"/>
      <c r="Q298" s="440"/>
    </row>
    <row r="299" spans="1:17" s="416" customFormat="1">
      <c r="A299" s="439"/>
      <c r="B299" s="439"/>
      <c r="C299" s="598"/>
      <c r="D299" s="415"/>
      <c r="E299" s="507"/>
      <c r="F299" s="417"/>
      <c r="G299" s="1124"/>
      <c r="H299" s="599"/>
      <c r="I299" s="507"/>
      <c r="J299" s="286"/>
      <c r="K299" s="507"/>
      <c r="L299" s="440"/>
      <c r="M299" s="440"/>
      <c r="N299" s="440"/>
      <c r="O299" s="440"/>
      <c r="P299" s="440"/>
      <c r="Q299" s="440"/>
    </row>
    <row r="300" spans="1:17" s="416" customFormat="1">
      <c r="A300" s="439"/>
      <c r="B300" s="439"/>
      <c r="C300" s="598"/>
      <c r="D300" s="415"/>
      <c r="E300" s="507"/>
      <c r="F300" s="417"/>
      <c r="G300" s="1124"/>
      <c r="H300" s="599"/>
      <c r="I300" s="507"/>
      <c r="J300" s="286"/>
      <c r="K300" s="507"/>
      <c r="L300" s="440"/>
      <c r="M300" s="440"/>
      <c r="N300" s="440"/>
      <c r="O300" s="440"/>
      <c r="P300" s="440"/>
      <c r="Q300" s="440"/>
    </row>
    <row r="301" spans="1:17" s="416" customFormat="1">
      <c r="A301" s="439"/>
      <c r="B301" s="439"/>
      <c r="C301" s="598"/>
      <c r="D301" s="415"/>
      <c r="E301" s="507"/>
      <c r="F301" s="417"/>
      <c r="G301" s="1124"/>
      <c r="H301" s="599"/>
      <c r="I301" s="507"/>
      <c r="J301" s="286"/>
      <c r="K301" s="507"/>
      <c r="L301" s="440"/>
      <c r="M301" s="440"/>
      <c r="N301" s="440"/>
      <c r="O301" s="440"/>
      <c r="P301" s="440"/>
      <c r="Q301" s="440"/>
    </row>
    <row r="302" spans="1:17" s="416" customFormat="1">
      <c r="A302" s="439"/>
      <c r="B302" s="439"/>
      <c r="C302" s="598"/>
      <c r="D302" s="415"/>
      <c r="E302" s="507"/>
      <c r="F302" s="417"/>
      <c r="G302" s="1124"/>
      <c r="H302" s="599"/>
      <c r="I302" s="507"/>
      <c r="J302" s="286"/>
      <c r="K302" s="507"/>
      <c r="L302" s="440"/>
      <c r="M302" s="440"/>
      <c r="N302" s="440"/>
      <c r="O302" s="440"/>
      <c r="P302" s="440"/>
      <c r="Q302" s="440"/>
    </row>
    <row r="303" spans="1:17" s="416" customFormat="1">
      <c r="A303" s="439"/>
      <c r="B303" s="439"/>
      <c r="C303" s="598"/>
      <c r="D303" s="415"/>
      <c r="E303" s="507"/>
      <c r="F303" s="417"/>
      <c r="G303" s="1124"/>
      <c r="H303" s="599"/>
      <c r="I303" s="507"/>
      <c r="J303" s="286"/>
      <c r="K303" s="507"/>
      <c r="L303" s="440"/>
      <c r="M303" s="440"/>
      <c r="N303" s="440"/>
      <c r="O303" s="440"/>
      <c r="P303" s="440"/>
      <c r="Q303" s="440"/>
    </row>
    <row r="304" spans="1:17" s="416" customFormat="1">
      <c r="A304" s="439"/>
      <c r="B304" s="439"/>
      <c r="C304" s="598"/>
      <c r="D304" s="415"/>
      <c r="E304" s="507"/>
      <c r="F304" s="417"/>
      <c r="G304" s="1124"/>
      <c r="H304" s="599"/>
      <c r="I304" s="507"/>
      <c r="J304" s="286"/>
      <c r="K304" s="507"/>
      <c r="L304" s="440"/>
      <c r="M304" s="440"/>
      <c r="N304" s="440"/>
      <c r="O304" s="440"/>
      <c r="P304" s="440"/>
      <c r="Q304" s="440"/>
    </row>
    <row r="305" spans="1:17" s="416" customFormat="1">
      <c r="A305" s="439"/>
      <c r="B305" s="439"/>
      <c r="C305" s="598"/>
      <c r="D305" s="415"/>
      <c r="E305" s="507"/>
      <c r="F305" s="417"/>
      <c r="G305" s="1124"/>
      <c r="H305" s="599"/>
      <c r="I305" s="507"/>
      <c r="J305" s="286"/>
      <c r="K305" s="507"/>
      <c r="L305" s="440"/>
      <c r="M305" s="440"/>
      <c r="N305" s="440"/>
      <c r="O305" s="440"/>
      <c r="P305" s="440"/>
      <c r="Q305" s="440"/>
    </row>
    <row r="306" spans="1:17" s="416" customFormat="1">
      <c r="A306" s="439"/>
      <c r="B306" s="439"/>
      <c r="C306" s="598"/>
      <c r="D306" s="415"/>
      <c r="E306" s="507"/>
      <c r="F306" s="417"/>
      <c r="G306" s="1124"/>
      <c r="H306" s="599"/>
      <c r="I306" s="507"/>
      <c r="J306" s="286"/>
      <c r="K306" s="507"/>
      <c r="L306" s="440"/>
      <c r="M306" s="440"/>
      <c r="N306" s="440"/>
      <c r="O306" s="440"/>
      <c r="P306" s="440"/>
      <c r="Q306" s="440"/>
    </row>
    <row r="307" spans="1:17" s="416" customFormat="1">
      <c r="A307" s="439"/>
      <c r="B307" s="439"/>
      <c r="C307" s="598"/>
      <c r="D307" s="415"/>
      <c r="E307" s="507"/>
      <c r="F307" s="417"/>
      <c r="G307" s="1124"/>
      <c r="H307" s="599"/>
      <c r="I307" s="507"/>
      <c r="J307" s="286"/>
      <c r="K307" s="507"/>
      <c r="L307" s="440"/>
      <c r="M307" s="440"/>
      <c r="N307" s="440"/>
      <c r="O307" s="440"/>
      <c r="P307" s="440"/>
      <c r="Q307" s="440"/>
    </row>
    <row r="308" spans="1:17" s="416" customFormat="1">
      <c r="A308" s="439"/>
      <c r="B308" s="439"/>
      <c r="C308" s="598"/>
      <c r="D308" s="415"/>
      <c r="E308" s="507"/>
      <c r="F308" s="417"/>
      <c r="G308" s="1124"/>
      <c r="H308" s="599"/>
      <c r="I308" s="507"/>
      <c r="J308" s="286"/>
      <c r="K308" s="507"/>
      <c r="L308" s="440"/>
      <c r="M308" s="440"/>
      <c r="N308" s="440"/>
      <c r="O308" s="440"/>
      <c r="P308" s="440"/>
      <c r="Q308" s="440"/>
    </row>
    <row r="309" spans="1:17" s="416" customFormat="1">
      <c r="A309" s="439"/>
      <c r="B309" s="439"/>
      <c r="C309" s="598"/>
      <c r="D309" s="415"/>
      <c r="E309" s="507"/>
      <c r="F309" s="417"/>
      <c r="G309" s="1124"/>
      <c r="H309" s="599"/>
      <c r="I309" s="507"/>
      <c r="J309" s="286"/>
      <c r="K309" s="507"/>
      <c r="L309" s="440"/>
      <c r="M309" s="440"/>
      <c r="N309" s="440"/>
      <c r="O309" s="440"/>
      <c r="P309" s="440"/>
      <c r="Q309" s="440"/>
    </row>
    <row r="310" spans="1:17" s="416" customFormat="1">
      <c r="A310" s="439"/>
      <c r="B310" s="439"/>
      <c r="C310" s="598"/>
      <c r="D310" s="415"/>
      <c r="E310" s="507"/>
      <c r="F310" s="417"/>
      <c r="G310" s="1124"/>
      <c r="H310" s="599"/>
      <c r="I310" s="507"/>
      <c r="J310" s="286"/>
      <c r="K310" s="507"/>
      <c r="L310" s="440"/>
      <c r="M310" s="440"/>
      <c r="N310" s="440"/>
      <c r="O310" s="440"/>
      <c r="P310" s="440"/>
      <c r="Q310" s="440"/>
    </row>
    <row r="311" spans="1:17" s="416" customFormat="1">
      <c r="A311" s="439"/>
      <c r="B311" s="439"/>
      <c r="C311" s="598"/>
      <c r="D311" s="415"/>
      <c r="E311" s="507"/>
      <c r="F311" s="417"/>
      <c r="G311" s="1124"/>
      <c r="H311" s="599"/>
      <c r="I311" s="507"/>
      <c r="J311" s="286"/>
      <c r="K311" s="507"/>
      <c r="L311" s="440"/>
      <c r="M311" s="440"/>
      <c r="N311" s="440"/>
      <c r="O311" s="440"/>
      <c r="P311" s="440"/>
      <c r="Q311" s="440"/>
    </row>
    <row r="312" spans="1:17" s="416" customFormat="1">
      <c r="A312" s="439"/>
      <c r="B312" s="439"/>
      <c r="C312" s="598"/>
      <c r="D312" s="415"/>
      <c r="E312" s="507"/>
      <c r="F312" s="417"/>
      <c r="G312" s="1124"/>
      <c r="H312" s="599"/>
      <c r="I312" s="507"/>
      <c r="J312" s="286"/>
      <c r="K312" s="507"/>
      <c r="L312" s="440"/>
      <c r="M312" s="440"/>
      <c r="N312" s="440"/>
      <c r="O312" s="440"/>
      <c r="P312" s="440"/>
      <c r="Q312" s="440"/>
    </row>
    <row r="313" spans="1:17" s="416" customFormat="1">
      <c r="A313" s="439"/>
      <c r="B313" s="439"/>
      <c r="C313" s="598"/>
      <c r="D313" s="415"/>
      <c r="E313" s="507"/>
      <c r="F313" s="417"/>
      <c r="G313" s="1124"/>
      <c r="H313" s="599"/>
      <c r="I313" s="507"/>
      <c r="J313" s="286"/>
      <c r="K313" s="507"/>
      <c r="L313" s="440"/>
      <c r="M313" s="440"/>
      <c r="N313" s="440"/>
      <c r="O313" s="440"/>
      <c r="P313" s="440"/>
      <c r="Q313" s="440"/>
    </row>
    <row r="314" spans="1:17" s="416" customFormat="1">
      <c r="A314" s="439"/>
      <c r="B314" s="439"/>
      <c r="C314" s="598"/>
      <c r="D314" s="415"/>
      <c r="E314" s="507"/>
      <c r="F314" s="417"/>
      <c r="G314" s="1124"/>
      <c r="H314" s="599"/>
      <c r="I314" s="507"/>
      <c r="J314" s="286"/>
      <c r="K314" s="507"/>
      <c r="L314" s="440"/>
      <c r="M314" s="440"/>
      <c r="N314" s="440"/>
      <c r="O314" s="440"/>
      <c r="P314" s="440"/>
      <c r="Q314" s="440"/>
    </row>
    <row r="315" spans="1:17" s="416" customFormat="1">
      <c r="A315" s="439"/>
      <c r="B315" s="439"/>
      <c r="C315" s="598"/>
      <c r="D315" s="415"/>
      <c r="E315" s="507"/>
      <c r="F315" s="417"/>
      <c r="G315" s="1124"/>
      <c r="H315" s="599"/>
      <c r="I315" s="507"/>
      <c r="J315" s="286"/>
      <c r="K315" s="507"/>
      <c r="L315" s="440"/>
      <c r="M315" s="440"/>
      <c r="N315" s="440"/>
      <c r="O315" s="440"/>
      <c r="P315" s="440"/>
      <c r="Q315" s="440"/>
    </row>
    <row r="316" spans="1:17" s="416" customFormat="1">
      <c r="A316" s="439"/>
      <c r="B316" s="439"/>
      <c r="C316" s="598"/>
      <c r="D316" s="415"/>
      <c r="E316" s="507"/>
      <c r="F316" s="417"/>
      <c r="G316" s="1124"/>
      <c r="H316" s="599"/>
      <c r="I316" s="507"/>
      <c r="J316" s="286"/>
      <c r="K316" s="507"/>
      <c r="L316" s="440"/>
      <c r="M316" s="440"/>
      <c r="N316" s="440"/>
      <c r="O316" s="440"/>
      <c r="P316" s="440"/>
      <c r="Q316" s="440"/>
    </row>
    <row r="317" spans="1:17" s="416" customFormat="1">
      <c r="A317" s="439"/>
      <c r="B317" s="439"/>
      <c r="C317" s="598"/>
      <c r="D317" s="415"/>
      <c r="E317" s="507"/>
      <c r="F317" s="417"/>
      <c r="G317" s="1124"/>
      <c r="H317" s="599"/>
      <c r="I317" s="507"/>
      <c r="J317" s="286"/>
      <c r="K317" s="507"/>
      <c r="L317" s="440"/>
      <c r="M317" s="440"/>
      <c r="N317" s="440"/>
      <c r="O317" s="440"/>
      <c r="P317" s="440"/>
      <c r="Q317" s="440"/>
    </row>
    <row r="318" spans="1:17" s="416" customFormat="1">
      <c r="A318" s="439"/>
      <c r="B318" s="439"/>
      <c r="C318" s="598"/>
      <c r="D318" s="415"/>
      <c r="E318" s="507"/>
      <c r="F318" s="417"/>
      <c r="G318" s="1124"/>
      <c r="H318" s="599"/>
      <c r="I318" s="507"/>
      <c r="J318" s="286"/>
      <c r="K318" s="507"/>
      <c r="L318" s="440"/>
      <c r="M318" s="440"/>
      <c r="N318" s="440"/>
      <c r="O318" s="440"/>
      <c r="P318" s="440"/>
      <c r="Q318" s="440"/>
    </row>
    <row r="319" spans="1:17" s="416" customFormat="1">
      <c r="A319" s="439"/>
      <c r="B319" s="439"/>
      <c r="C319" s="598"/>
      <c r="D319" s="415"/>
      <c r="E319" s="507"/>
      <c r="F319" s="417"/>
      <c r="G319" s="1124"/>
      <c r="H319" s="599"/>
      <c r="I319" s="507"/>
      <c r="J319" s="286"/>
      <c r="K319" s="507"/>
      <c r="L319" s="440"/>
      <c r="M319" s="440"/>
      <c r="N319" s="440"/>
      <c r="O319" s="440"/>
      <c r="P319" s="440"/>
      <c r="Q319" s="440"/>
    </row>
    <row r="320" spans="1:17" s="416" customFormat="1">
      <c r="A320" s="439"/>
      <c r="B320" s="439"/>
      <c r="C320" s="598"/>
      <c r="D320" s="415"/>
      <c r="E320" s="507"/>
      <c r="F320" s="417"/>
      <c r="G320" s="1124"/>
      <c r="H320" s="599"/>
      <c r="I320" s="507"/>
      <c r="J320" s="286"/>
      <c r="K320" s="507"/>
      <c r="L320" s="440"/>
      <c r="M320" s="440"/>
      <c r="N320" s="440"/>
      <c r="O320" s="440"/>
      <c r="P320" s="440"/>
      <c r="Q320" s="440"/>
    </row>
  </sheetData>
  <sheetProtection algorithmName="SHA-512" hashValue="LE/OaVkiou/RIxFmduiwjLtiTvY/Ms1g2QVTJeuh5NN8O1Osry8tLlXZ1nZNXOUa4WAAB5NUJGm//KVYMNbQng==" saltValue="eS1FIAeMf0isJKCvCWZ8YQ==" spinCount="100000" sheet="1" objects="1" scenarios="1"/>
  <mergeCells count="1">
    <mergeCell ref="A2:C2"/>
  </mergeCells>
  <conditionalFormatting sqref="G25:G27">
    <cfRule type="cellIs" dxfId="0" priority="14" stopIfTrue="1" operator="equal">
      <formula>0</formula>
    </cfRule>
  </conditionalFormatting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Narrow,Regular"G - &amp;P</oddFooter>
  </headerFooter>
  <rowBreaks count="1" manualBreakCount="1">
    <brk id="2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13</vt:i4>
      </vt:variant>
    </vt:vector>
  </HeadingPairs>
  <TitlesOfParts>
    <vt:vector size="20" baseType="lpstr">
      <vt:lpstr>Naslovnica</vt:lpstr>
      <vt:lpstr>SVEUKUPNA REKAPITULACIJA</vt:lpstr>
      <vt:lpstr>GO</vt:lpstr>
      <vt:lpstr>EL</vt:lpstr>
      <vt:lpstr>VIO</vt:lpstr>
      <vt:lpstr>GHV</vt:lpstr>
      <vt:lpstr>PLIN</vt:lpstr>
      <vt:lpstr>EL!Print_Area</vt:lpstr>
      <vt:lpstr>GHV!Print_Area</vt:lpstr>
      <vt:lpstr>GO!Print_Area</vt:lpstr>
      <vt:lpstr>PLIN!Print_Area</vt:lpstr>
      <vt:lpstr>'SVEUKUPNA REKAPITULACIJA'!Print_Area</vt:lpstr>
      <vt:lpstr>VIO!Print_Area</vt:lpstr>
      <vt:lpstr>EL!Print_Titles</vt:lpstr>
      <vt:lpstr>GHV!Print_Titles</vt:lpstr>
      <vt:lpstr>GO!Print_Titles</vt:lpstr>
      <vt:lpstr>Naslovnica!Print_Titles</vt:lpstr>
      <vt:lpstr>PLIN!Print_Titles</vt:lpstr>
      <vt:lpstr>'SVEUKUPNA REKAPITULACIJA'!Print_Titles</vt:lpstr>
      <vt:lpstr>VIO!Print_Titles</vt:lpstr>
    </vt:vector>
  </TitlesOfParts>
  <Company>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Željka Buško</dc:creator>
  <cp:lastModifiedBy>Davor Posavec</cp:lastModifiedBy>
  <cp:lastPrinted>2022-04-05T12:58:41Z</cp:lastPrinted>
  <dcterms:created xsi:type="dcterms:W3CDTF">2003-01-28T08:56:09Z</dcterms:created>
  <dcterms:modified xsi:type="dcterms:W3CDTF">2022-05-12T13:06:23Z</dcterms:modified>
</cp:coreProperties>
</file>